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05" yWindow="2340" windowWidth="14955" windowHeight="8445"/>
  </bookViews>
  <sheets>
    <sheet name="メニューPOP" sheetId="5" r:id="rId1"/>
    <sheet name="一覧表" sheetId="6" r:id="rId2"/>
  </sheets>
  <definedNames>
    <definedName name="_xlnm._FilterDatabase" localSheetId="1" hidden="1">一覧表!$A$1:$V$61</definedName>
    <definedName name="_xlnm.Print_Area" localSheetId="0">メニューPOP!$A$2:$J$33</definedName>
  </definedNames>
  <calcPr calcId="125725"/>
</workbook>
</file>

<file path=xl/calcChain.xml><?xml version="1.0" encoding="utf-8"?>
<calcChain xmlns="http://schemas.openxmlformats.org/spreadsheetml/2006/main">
  <c r="D26" i="5"/>
  <c r="D25"/>
  <c r="G28"/>
  <c r="D30"/>
  <c r="D29"/>
  <c r="G30"/>
  <c r="G29"/>
  <c r="D28" l="1"/>
  <c r="A21"/>
  <c r="D24"/>
</calcChain>
</file>

<file path=xl/sharedStrings.xml><?xml version="1.0" encoding="utf-8"?>
<sst xmlns="http://schemas.openxmlformats.org/spreadsheetml/2006/main" count="632" uniqueCount="144">
  <si>
    <t>青じそおろし牛かつ</t>
  </si>
  <si>
    <t>牛肉野菜炒め</t>
  </si>
  <si>
    <t>牛肉と大根の煮物</t>
  </si>
  <si>
    <t>塩麹の牛肉じゃが</t>
  </si>
  <si>
    <t>茹で牛肉と野菜の中華だれ</t>
  </si>
  <si>
    <t>豚肉の味噌漬け焼き</t>
  </si>
  <si>
    <t>ポークソテーオニオンペッパーソース</t>
  </si>
  <si>
    <t>豚肉の生姜焼き</t>
  </si>
  <si>
    <t>回鍋肉(ホイコーロー)</t>
  </si>
  <si>
    <t>豚肉の細切り炒めしゅうまい添え</t>
  </si>
  <si>
    <t>ピリ辛豚焼肉</t>
  </si>
  <si>
    <t>豚肉のポン酢炒め</t>
  </si>
  <si>
    <t>ガリバタポーク</t>
  </si>
  <si>
    <t>豚キムチ</t>
  </si>
  <si>
    <t>豚プルコギチャプチェ</t>
  </si>
  <si>
    <t>豚肉とごぼうの卵とじ</t>
  </si>
  <si>
    <t>チキンカツおろしポン酢</t>
  </si>
  <si>
    <t>チキンカツデミグラスソース</t>
  </si>
  <si>
    <t>チキンのオニオンペッパーソース</t>
  </si>
  <si>
    <t>ケイジャンチキン</t>
  </si>
  <si>
    <t>マスタードチキン</t>
  </si>
  <si>
    <t>チキンソテートマトデミソース</t>
  </si>
  <si>
    <t>鶏ささみと野菜の甘酢炒め</t>
  </si>
  <si>
    <t>ダッカルビ(韓国風鶏焼肉)</t>
  </si>
  <si>
    <t>鶏肉と玉子のさっぱり煮</t>
  </si>
  <si>
    <t>チキンストロガノフ</t>
  </si>
  <si>
    <t>鶏肉のピリ辛トマト煮</t>
  </si>
  <si>
    <t>チキンクリームシチュー</t>
  </si>
  <si>
    <t>エネルギー</t>
    <phoneticPr fontId="19"/>
  </si>
  <si>
    <t>たんぱく質</t>
    <rPh sb="4" eb="5">
      <t>シツ</t>
    </rPh>
    <phoneticPr fontId="19"/>
  </si>
  <si>
    <t>脂質</t>
    <rPh sb="0" eb="2">
      <t>シシツ</t>
    </rPh>
    <phoneticPr fontId="19"/>
  </si>
  <si>
    <t>炭水化物</t>
    <rPh sb="0" eb="4">
      <t>タンスイカブツ</t>
    </rPh>
    <phoneticPr fontId="19"/>
  </si>
  <si>
    <t>食塩相当量</t>
    <rPh sb="0" eb="2">
      <t>ショクエン</t>
    </rPh>
    <rPh sb="2" eb="4">
      <t>ソウトウ</t>
    </rPh>
    <rPh sb="4" eb="5">
      <t>リョウ</t>
    </rPh>
    <phoneticPr fontId="19"/>
  </si>
  <si>
    <t>麦ごはん</t>
  </si>
  <si>
    <t>kcal</t>
    <phoneticPr fontId="19"/>
  </si>
  <si>
    <t>g</t>
    <phoneticPr fontId="19"/>
  </si>
  <si>
    <t>野菜量</t>
    <rPh sb="0" eb="2">
      <t>ヤサイ</t>
    </rPh>
    <rPh sb="2" eb="3">
      <t>リョウ</t>
    </rPh>
    <phoneticPr fontId="19"/>
  </si>
  <si>
    <t>料理No</t>
    <rPh sb="0" eb="2">
      <t>リョウリ</t>
    </rPh>
    <phoneticPr fontId="19"/>
  </si>
  <si>
    <t>メニュー名</t>
    <rPh sb="4" eb="5">
      <t>メイ</t>
    </rPh>
    <phoneticPr fontId="19"/>
  </si>
  <si>
    <t>おかず①</t>
    <phoneticPr fontId="19"/>
  </si>
  <si>
    <t>おかず②</t>
    <phoneticPr fontId="19"/>
  </si>
  <si>
    <t>ごはん</t>
    <phoneticPr fontId="19"/>
  </si>
  <si>
    <t>食塩</t>
    <rPh sb="0" eb="2">
      <t>ショクエン</t>
    </rPh>
    <phoneticPr fontId="19"/>
  </si>
  <si>
    <t>P比</t>
    <rPh sb="1" eb="2">
      <t>ヒ</t>
    </rPh>
    <phoneticPr fontId="19"/>
  </si>
  <si>
    <t>F比</t>
    <rPh sb="1" eb="2">
      <t>ヒ</t>
    </rPh>
    <phoneticPr fontId="19"/>
  </si>
  <si>
    <t>C比</t>
    <rPh sb="1" eb="2">
      <t>ヒ</t>
    </rPh>
    <phoneticPr fontId="19"/>
  </si>
  <si>
    <t>野菜</t>
    <rPh sb="0" eb="2">
      <t>ヤサイ</t>
    </rPh>
    <phoneticPr fontId="19"/>
  </si>
  <si>
    <t>P比（13～20％）</t>
    <rPh sb="1" eb="2">
      <t>ヒ</t>
    </rPh>
    <phoneticPr fontId="19"/>
  </si>
  <si>
    <t>F比（20～30％）</t>
    <rPh sb="1" eb="2">
      <t>ヒ</t>
    </rPh>
    <phoneticPr fontId="19"/>
  </si>
  <si>
    <t>C比（50～65％）</t>
    <rPh sb="1" eb="2">
      <t>ヒ</t>
    </rPh>
    <phoneticPr fontId="19"/>
  </si>
  <si>
    <t>麦ごはん</t>
    <phoneticPr fontId="19"/>
  </si>
  <si>
    <t>肉じゃが</t>
  </si>
  <si>
    <t>○</t>
  </si>
  <si>
    <t>肉団子の甘酢あん</t>
  </si>
  <si>
    <t>鶏ささみのレモン醤油</t>
  </si>
  <si>
    <t>蒸し鶏の柚子胡椒風味奴</t>
  </si>
  <si>
    <t>じゃが芋とツナの煮物</t>
  </si>
  <si>
    <t>辛口薬味冷しゃぶ</t>
  </si>
  <si>
    <t>五目豆と蒸し鶏の煮物</t>
  </si>
  <si>
    <t>菜の花とちくわのわさび和え</t>
  </si>
  <si>
    <t>ブロッコリーとハムのマリネ</t>
  </si>
  <si>
    <t>小松菜とれんこんの辛子和え</t>
  </si>
  <si>
    <t>肉野菜炒め</t>
  </si>
  <si>
    <t>アジフライ</t>
  </si>
  <si>
    <t>豚肉の味噌炒め</t>
  </si>
  <si>
    <t>大根と厚揚げのそぼろあん</t>
  </si>
  <si>
    <t>茄子味噌炒め</t>
  </si>
  <si>
    <t>菜の花の天ぷら</t>
  </si>
  <si>
    <t>ほうれん草とちくわのごま和え</t>
  </si>
  <si>
    <t>揚げ里芋のごまだれがけ</t>
  </si>
  <si>
    <t>カラフル豚焼肉</t>
  </si>
  <si>
    <t>オクラと長芋の冷奴</t>
  </si>
  <si>
    <t>かぼちゃのごま煮</t>
  </si>
  <si>
    <t>ほうれん草ともやしのお浸し</t>
  </si>
  <si>
    <t>豚肉のバーベキューソース</t>
  </si>
  <si>
    <t>明太マヨポテト</t>
  </si>
  <si>
    <t>じゃが芋とｳｲﾝﾅｰのｺﾝｿﾒ煮</t>
  </si>
  <si>
    <t>なすの和え物</t>
  </si>
  <si>
    <t>レバニラ炒め</t>
  </si>
  <si>
    <t>春巻</t>
  </si>
  <si>
    <t>豚肉と野菜のコチジャンソース</t>
  </si>
  <si>
    <t>れんこんの磯辺揚げ</t>
  </si>
  <si>
    <t>青梗菜のザーサイ和え</t>
  </si>
  <si>
    <t>豚肉と厚揚げの煮物</t>
  </si>
  <si>
    <t>ほうれん草とちくわのしらす和え</t>
  </si>
  <si>
    <t>豚肉のすき焼き煮</t>
  </si>
  <si>
    <t>菜の花のごま和え</t>
  </si>
  <si>
    <t>豚肉の旨辛煮</t>
  </si>
  <si>
    <t>南瓜のマヨネーズ焼き</t>
  </si>
  <si>
    <t>里芋田楽</t>
  </si>
  <si>
    <t>茹で豚のバンバンジーソース</t>
  </si>
  <si>
    <t>豆腐揚げ焼売</t>
  </si>
  <si>
    <t>金平れんこん</t>
  </si>
  <si>
    <t>しめじとほうれん草の卵炒め</t>
  </si>
  <si>
    <t>アスパラのピーナッツ和え</t>
  </si>
  <si>
    <t>南瓜のミルク煮</t>
  </si>
  <si>
    <t>ｶﾎﾞﾁｬとｲﾝｹﾞﾝのﾋﾟｰﾅｯﾂ和え</t>
  </si>
  <si>
    <t>チキンソテー和風ステーキソース</t>
  </si>
  <si>
    <t>きのこのマリネ</t>
  </si>
  <si>
    <t>さつま芋のレモン煮</t>
  </si>
  <si>
    <t>きゅうりの塩昆布和え</t>
  </si>
  <si>
    <t>肉味噌冷奴</t>
  </si>
  <si>
    <t>卯の花和え</t>
  </si>
  <si>
    <t>ほうれん草とハムの和え物</t>
  </si>
  <si>
    <t>千切野菜ﾉｻﾗﾀﾞｼｬﾘｱﾋﾟﾝｿｰｽ</t>
  </si>
  <si>
    <t>ｽﾅｯﾌﾟｴﾝﾄﾞｳのﾚﾓﾝﾍﾟｯﾊﾟｰｿﾃｰ</t>
  </si>
  <si>
    <t>さわらの薬味ポン酢</t>
  </si>
  <si>
    <t>じゃが芋のそぼろ煮</t>
  </si>
  <si>
    <t>あじの黒酢南蛮</t>
  </si>
  <si>
    <t>大根のそぼろあん</t>
  </si>
  <si>
    <t>鮭のｵﾆｵﾝｿｰｽ</t>
  </si>
  <si>
    <t>筍と鶏肉のトマト煮</t>
  </si>
  <si>
    <t>鮭の照り焼き</t>
  </si>
  <si>
    <t>さつま芋の天ぷら</t>
  </si>
  <si>
    <t>白身魚のムニエル</t>
  </si>
  <si>
    <t>さつま芋サラダ</t>
  </si>
  <si>
    <t>白身魚のハニーマスタードソース</t>
  </si>
  <si>
    <t>茄子のミートチーズ焼き</t>
  </si>
  <si>
    <t>ブリと大根の煮物</t>
  </si>
  <si>
    <t>菜の花としめじの辛子和え</t>
  </si>
  <si>
    <t>ハンバーグバター醤油ソース</t>
  </si>
  <si>
    <t>ほうれん草のピーナッツ和え</t>
  </si>
  <si>
    <t>ハンバーグジンジャーソース</t>
  </si>
  <si>
    <t>コーンサラダ</t>
  </si>
  <si>
    <t>ハンバーググレイビーソース</t>
  </si>
  <si>
    <t>鶏とごぼうのトマト煮</t>
  </si>
  <si>
    <t>ハンバーグ味噌デミソース</t>
  </si>
  <si>
    <t>南瓜のピーナツ和え</t>
  </si>
  <si>
    <t>ピリ辛照り焼き野菜バーグ</t>
  </si>
  <si>
    <t>菜の花と蒸し鶏ぽん酢和え</t>
  </si>
  <si>
    <t>チーズ野菜バーグデミグラスソース</t>
  </si>
  <si>
    <t>蒸し鶏とキャベツのサラダ</t>
  </si>
  <si>
    <t>キムチおろし野菜バーグ</t>
  </si>
  <si>
    <t>蒸し鶏とごぼうのごまドレ和え</t>
  </si>
  <si>
    <t>八宝菜</t>
  </si>
  <si>
    <t>エビにらまん</t>
  </si>
  <si>
    <t>ミネストローネロールキャベツ</t>
  </si>
  <si>
    <t>チキンカツ</t>
  </si>
  <si>
    <t>ロールキャベツシチュー</t>
  </si>
  <si>
    <t>いんげんのツナ和え</t>
  </si>
  <si>
    <t>明太チーズスンドゥブ(豆腐チゲ)</t>
  </si>
  <si>
    <t>ｵｸﾗと蒸し鶏の和え物</t>
  </si>
  <si>
    <t>ポトフ</t>
  </si>
  <si>
    <t>イカときゅうりのキムチ和え</t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</si>
</sst>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_);[Red]\(0.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2"/>
      <color indexed="8"/>
      <name val="メイリオ"/>
      <family val="3"/>
      <charset val="128"/>
    </font>
    <font>
      <sz val="13"/>
      <color indexed="8"/>
      <name val="HGｺﾞｼｯｸE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ＭＳ Ｐゴシック"/>
      <family val="3"/>
      <charset val="128"/>
    </font>
    <font>
      <sz val="36"/>
      <color indexed="8"/>
      <name val="メイリオ"/>
      <family val="3"/>
      <charset val="128"/>
    </font>
    <font>
      <sz val="22"/>
      <color indexed="8"/>
      <name val="HGｺﾞｼｯｸE"/>
      <family val="3"/>
      <charset val="128"/>
    </font>
    <font>
      <sz val="14"/>
      <color indexed="8"/>
      <name val="HGｺﾞｼｯｸE"/>
      <family val="3"/>
      <charset val="128"/>
    </font>
    <font>
      <sz val="11"/>
      <color rgb="FF000000"/>
      <name val="ＭＳ Ｐゴシック"/>
      <family val="3"/>
      <charset val="128"/>
    </font>
    <font>
      <b/>
      <sz val="75"/>
      <color theme="9" tint="-0.249977111117893"/>
      <name val="メイリオ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theme="2" tint="-9.9948118533890809E-2"/>
        <bgColor indexed="64"/>
      </patternFill>
    </fill>
    <fill>
      <patternFill patternType="lightVertical">
        <fgColor theme="6" tint="0.79998168889431442"/>
        <bgColor rgb="FFE1FFA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30" fillId="0" borderId="0"/>
    <xf numFmtId="0" fontId="18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Fill="1"/>
    <xf numFmtId="0" fontId="0" fillId="24" borderId="0" xfId="0" applyFill="1"/>
    <xf numFmtId="0" fontId="0" fillId="0" borderId="0" xfId="0" applyFill="1" applyBorder="1"/>
    <xf numFmtId="0" fontId="31" fillId="0" borderId="0" xfId="0" applyFont="1" applyFill="1" applyBorder="1" applyAlignment="1">
      <alignment shrinkToFit="1"/>
    </xf>
    <xf numFmtId="0" fontId="30" fillId="25" borderId="0" xfId="41" applyFill="1" applyBorder="1" applyAlignment="1">
      <alignment vertical="center" shrinkToFit="1"/>
    </xf>
    <xf numFmtId="176" fontId="32" fillId="0" borderId="0" xfId="0" applyNumberFormat="1" applyFont="1" applyFill="1" applyBorder="1" applyAlignment="1">
      <alignment horizontal="right" vertical="center" shrinkToFit="1"/>
    </xf>
    <xf numFmtId="177" fontId="33" fillId="0" borderId="0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178" fontId="21" fillId="0" borderId="0" xfId="0" applyNumberFormat="1" applyFont="1" applyFill="1" applyBorder="1" applyAlignment="1">
      <alignment vertical="top"/>
    </xf>
    <xf numFmtId="0" fontId="23" fillId="26" borderId="13" xfId="0" applyFont="1" applyFill="1" applyBorder="1" applyAlignment="1">
      <alignment horizontal="left" vertical="center"/>
    </xf>
    <xf numFmtId="178" fontId="23" fillId="26" borderId="13" xfId="0" applyNumberFormat="1" applyFont="1" applyFill="1" applyBorder="1" applyAlignment="1">
      <alignment vertical="center"/>
    </xf>
    <xf numFmtId="0" fontId="24" fillId="24" borderId="0" xfId="0" applyFont="1" applyFill="1" applyAlignment="1">
      <alignment horizontal="left"/>
    </xf>
    <xf numFmtId="0" fontId="25" fillId="24" borderId="0" xfId="0" applyFont="1" applyFill="1" applyBorder="1" applyAlignment="1">
      <alignment horizontal="left"/>
    </xf>
    <xf numFmtId="0" fontId="24" fillId="24" borderId="0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24" borderId="0" xfId="0" applyFont="1" applyFill="1"/>
    <xf numFmtId="0" fontId="25" fillId="24" borderId="0" xfId="0" applyFont="1" applyFill="1" applyBorder="1" applyAlignment="1">
      <alignment vertical="top"/>
    </xf>
    <xf numFmtId="0" fontId="25" fillId="24" borderId="0" xfId="0" applyFont="1" applyFill="1" applyBorder="1" applyAlignment="1">
      <alignment vertical="center"/>
    </xf>
    <xf numFmtId="0" fontId="24" fillId="24" borderId="0" xfId="0" applyFont="1" applyFill="1" applyBorder="1"/>
    <xf numFmtId="0" fontId="24" fillId="0" borderId="0" xfId="0" applyFont="1"/>
    <xf numFmtId="0" fontId="0" fillId="27" borderId="0" xfId="0" applyFill="1" applyBorder="1"/>
    <xf numFmtId="0" fontId="0" fillId="0" borderId="0" xfId="0" applyAlignment="1">
      <alignment horizontal="left" vertical="center"/>
    </xf>
    <xf numFmtId="0" fontId="26" fillId="27" borderId="0" xfId="0" applyFont="1" applyFill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4" fillId="28" borderId="10" xfId="0" applyFont="1" applyFill="1" applyBorder="1" applyAlignment="1">
      <alignment vertical="center" wrapText="1"/>
    </xf>
    <xf numFmtId="0" fontId="24" fillId="29" borderId="10" xfId="0" applyFont="1" applyFill="1" applyBorder="1" applyAlignment="1">
      <alignment vertical="center" wrapText="1"/>
    </xf>
    <xf numFmtId="0" fontId="24" fillId="30" borderId="10" xfId="0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11" xfId="0" applyFont="1" applyBorder="1" applyAlignment="1"/>
    <xf numFmtId="0" fontId="34" fillId="25" borderId="11" xfId="41" applyFont="1" applyFill="1" applyBorder="1" applyAlignment="1">
      <alignment vertical="center" shrinkToFit="1"/>
    </xf>
    <xf numFmtId="0" fontId="34" fillId="25" borderId="12" xfId="41" applyFont="1" applyFill="1" applyBorder="1" applyAlignment="1">
      <alignment vertical="center" shrinkToFit="1"/>
    </xf>
    <xf numFmtId="176" fontId="35" fillId="0" borderId="11" xfId="0" applyNumberFormat="1" applyFont="1" applyFill="1" applyBorder="1" applyAlignment="1">
      <alignment horizontal="right" vertical="center" shrinkToFit="1"/>
    </xf>
    <xf numFmtId="177" fontId="35" fillId="0" borderId="11" xfId="0" applyNumberFormat="1" applyFont="1" applyFill="1" applyBorder="1" applyAlignment="1">
      <alignment horizontal="right" vertical="center" shrinkToFit="1"/>
    </xf>
    <xf numFmtId="0" fontId="24" fillId="0" borderId="0" xfId="0" applyFont="1" applyAlignment="1"/>
    <xf numFmtId="0" fontId="24" fillId="0" borderId="10" xfId="0" applyFont="1" applyBorder="1" applyAlignment="1"/>
    <xf numFmtId="0" fontId="34" fillId="25" borderId="10" xfId="41" applyFont="1" applyFill="1" applyBorder="1" applyAlignment="1">
      <alignment vertical="center" shrinkToFit="1"/>
    </xf>
    <xf numFmtId="176" fontId="35" fillId="0" borderId="10" xfId="0" applyNumberFormat="1" applyFont="1" applyFill="1" applyBorder="1" applyAlignment="1">
      <alignment horizontal="right" vertical="center" shrinkToFit="1"/>
    </xf>
    <xf numFmtId="177" fontId="35" fillId="0" borderId="10" xfId="0" applyNumberFormat="1" applyFont="1" applyFill="1" applyBorder="1" applyAlignment="1">
      <alignment horizontal="right" vertical="center" shrinkToFit="1"/>
    </xf>
    <xf numFmtId="0" fontId="27" fillId="0" borderId="0" xfId="0" applyFont="1" applyFill="1" applyBorder="1" applyAlignment="1">
      <alignment vertical="center"/>
    </xf>
    <xf numFmtId="178" fontId="24" fillId="29" borderId="10" xfId="0" applyNumberFormat="1" applyFont="1" applyFill="1" applyBorder="1" applyAlignment="1">
      <alignment vertical="center" wrapText="1"/>
    </xf>
    <xf numFmtId="178" fontId="35" fillId="0" borderId="11" xfId="0" applyNumberFormat="1" applyFont="1" applyFill="1" applyBorder="1" applyAlignment="1">
      <alignment horizontal="right" vertical="center" shrinkToFit="1"/>
    </xf>
    <xf numFmtId="178" fontId="24" fillId="0" borderId="0" xfId="0" applyNumberFormat="1" applyFont="1" applyAlignment="1"/>
    <xf numFmtId="0" fontId="28" fillId="31" borderId="14" xfId="0" applyFont="1" applyFill="1" applyBorder="1" applyAlignment="1">
      <alignment horizontal="center" vertical="center"/>
    </xf>
    <xf numFmtId="177" fontId="28" fillId="31" borderId="14" xfId="0" applyNumberFormat="1" applyFont="1" applyFill="1" applyBorder="1" applyAlignment="1">
      <alignment horizontal="center" vertical="center"/>
    </xf>
    <xf numFmtId="176" fontId="28" fillId="31" borderId="14" xfId="0" applyNumberFormat="1" applyFont="1" applyFill="1" applyBorder="1" applyAlignment="1">
      <alignment horizontal="center" vertical="center"/>
    </xf>
    <xf numFmtId="0" fontId="24" fillId="32" borderId="0" xfId="0" applyFont="1" applyFill="1" applyAlignment="1">
      <alignment vertical="center"/>
    </xf>
    <xf numFmtId="0" fontId="29" fillId="26" borderId="14" xfId="0" applyFont="1" applyFill="1" applyBorder="1" applyAlignment="1">
      <alignment horizontal="center" vertical="center"/>
    </xf>
    <xf numFmtId="0" fontId="29" fillId="26" borderId="15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1" fillId="0" borderId="0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1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23</xdr:row>
      <xdr:rowOff>47628</xdr:rowOff>
    </xdr:from>
    <xdr:to>
      <xdr:col>2</xdr:col>
      <xdr:colOff>1160316</xdr:colOff>
      <xdr:row>23</xdr:row>
      <xdr:rowOff>761999</xdr:rowOff>
    </xdr:to>
    <xdr:sp macro="" textlink="">
      <xdr:nvSpPr>
        <xdr:cNvPr id="2" name="角丸四角形 1"/>
        <xdr:cNvSpPr/>
      </xdr:nvSpPr>
      <xdr:spPr>
        <a:xfrm>
          <a:off x="161925" y="5381628"/>
          <a:ext cx="1912791" cy="714371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3200"/>
            <a:t>おかず１</a:t>
          </a:r>
        </a:p>
      </xdr:txBody>
    </xdr:sp>
    <xdr:clientData/>
  </xdr:twoCellAnchor>
  <xdr:twoCellAnchor>
    <xdr:from>
      <xdr:col>0</xdr:col>
      <xdr:colOff>161926</xdr:colOff>
      <xdr:row>24</xdr:row>
      <xdr:rowOff>71438</xdr:rowOff>
    </xdr:from>
    <xdr:to>
      <xdr:col>2</xdr:col>
      <xdr:colOff>1160317</xdr:colOff>
      <xdr:row>24</xdr:row>
      <xdr:rowOff>751793</xdr:rowOff>
    </xdr:to>
    <xdr:sp macro="" textlink="">
      <xdr:nvSpPr>
        <xdr:cNvPr id="3" name="角丸四角形 2"/>
        <xdr:cNvSpPr/>
      </xdr:nvSpPr>
      <xdr:spPr>
        <a:xfrm>
          <a:off x="161926" y="6262688"/>
          <a:ext cx="1912791" cy="680355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3200"/>
            <a:t>おかず２</a:t>
          </a:r>
        </a:p>
      </xdr:txBody>
    </xdr:sp>
    <xdr:clientData/>
  </xdr:twoCellAnchor>
  <xdr:twoCellAnchor>
    <xdr:from>
      <xdr:col>0</xdr:col>
      <xdr:colOff>228602</xdr:colOff>
      <xdr:row>25</xdr:row>
      <xdr:rowOff>95250</xdr:rowOff>
    </xdr:from>
    <xdr:to>
      <xdr:col>2</xdr:col>
      <xdr:colOff>1226993</xdr:colOff>
      <xdr:row>25</xdr:row>
      <xdr:rowOff>741587</xdr:rowOff>
    </xdr:to>
    <xdr:sp macro="" textlink="">
      <xdr:nvSpPr>
        <xdr:cNvPr id="6" name="角丸四角形 5"/>
        <xdr:cNvSpPr/>
      </xdr:nvSpPr>
      <xdr:spPr>
        <a:xfrm>
          <a:off x="228602" y="7143750"/>
          <a:ext cx="1912791" cy="646337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3200"/>
            <a:t>ごはん</a:t>
          </a:r>
        </a:p>
      </xdr:txBody>
    </xdr:sp>
    <xdr:clientData/>
  </xdr:twoCellAnchor>
  <xdr:oneCellAnchor>
    <xdr:from>
      <xdr:col>0</xdr:col>
      <xdr:colOff>163286</xdr:colOff>
      <xdr:row>1</xdr:row>
      <xdr:rowOff>73773</xdr:rowOff>
    </xdr:from>
    <xdr:ext cx="7571014" cy="842538"/>
    <xdr:sp macro="" textlink="">
      <xdr:nvSpPr>
        <xdr:cNvPr id="8" name="正方形/長方形 7"/>
        <xdr:cNvSpPr/>
      </xdr:nvSpPr>
      <xdr:spPr>
        <a:xfrm>
          <a:off x="163286" y="590844"/>
          <a:ext cx="7571014" cy="84253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4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 P丸ゴシック体M" pitchFamily="50" charset="-128"/>
              <a:ea typeface="AR P丸ゴシック体M" pitchFamily="50" charset="-128"/>
            </a:rPr>
            <a:t>管理栄養士</a:t>
          </a:r>
          <a:r>
            <a:rPr lang="ja-JP" altLang="en-US" sz="3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 P丸ゴシック体M" pitchFamily="50" charset="-128"/>
              <a:ea typeface="AR P丸ゴシック体M" pitchFamily="50" charset="-128"/>
            </a:rPr>
            <a:t>が</a:t>
          </a:r>
          <a:r>
            <a:rPr lang="ja-JP" altLang="en-US" sz="4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 P丸ゴシック体M" pitchFamily="50" charset="-128"/>
              <a:ea typeface="AR P丸ゴシック体M" pitchFamily="50" charset="-128"/>
            </a:rPr>
            <a:t>おすすめ</a:t>
          </a:r>
          <a:r>
            <a:rPr lang="ja-JP" altLang="en-US" sz="3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 P丸ゴシック体M" pitchFamily="50" charset="-128"/>
              <a:ea typeface="AR P丸ゴシック体M" pitchFamily="50" charset="-128"/>
            </a:rPr>
            <a:t>する</a:t>
          </a:r>
        </a:p>
      </xdr:txBody>
    </xdr:sp>
    <xdr:clientData/>
  </xdr:oneCellAnchor>
  <xdr:twoCellAnchor>
    <xdr:from>
      <xdr:col>2</xdr:col>
      <xdr:colOff>1191985</xdr:colOff>
      <xdr:row>19</xdr:row>
      <xdr:rowOff>157843</xdr:rowOff>
    </xdr:from>
    <xdr:to>
      <xdr:col>9</xdr:col>
      <xdr:colOff>519792</xdr:colOff>
      <xdr:row>20</xdr:row>
      <xdr:rowOff>91168</xdr:rowOff>
    </xdr:to>
    <xdr:sp macro="" textlink="">
      <xdr:nvSpPr>
        <xdr:cNvPr id="11" name="テキスト ボックス 10"/>
        <xdr:cNvSpPr txBox="1"/>
      </xdr:nvSpPr>
      <xdr:spPr>
        <a:xfrm>
          <a:off x="2226128" y="3858986"/>
          <a:ext cx="5519057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kumimoji="1" lang="ja-JP" altLang="en-US" sz="1000">
              <a:solidFill>
                <a:schemeClr val="tx1">
                  <a:lumMod val="50000"/>
                  <a:lumOff val="50000"/>
                </a:schemeClr>
              </a:solidFill>
            </a:rPr>
            <a:t>すこやかごはん（しっかり）は、スマートミール「しっかり」の基準を満たした食事です。</a:t>
          </a:r>
        </a:p>
      </xdr:txBody>
    </xdr:sp>
    <xdr:clientData/>
  </xdr:twoCellAnchor>
  <xdr:twoCellAnchor>
    <xdr:from>
      <xdr:col>10</xdr:col>
      <xdr:colOff>542925</xdr:colOff>
      <xdr:row>0</xdr:row>
      <xdr:rowOff>85725</xdr:rowOff>
    </xdr:from>
    <xdr:to>
      <xdr:col>17</xdr:col>
      <xdr:colOff>466725</xdr:colOff>
      <xdr:row>13</xdr:row>
      <xdr:rowOff>123825</xdr:rowOff>
    </xdr:to>
    <xdr:sp macro="" textlink="">
      <xdr:nvSpPr>
        <xdr:cNvPr id="12" name="テキスト ボックス 11"/>
        <xdr:cNvSpPr txBox="1"/>
      </xdr:nvSpPr>
      <xdr:spPr>
        <a:xfrm>
          <a:off x="8305800" y="85725"/>
          <a:ext cx="4724400" cy="26098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 b="1">
              <a:solidFill>
                <a:schemeClr val="dk1"/>
              </a:solidFill>
              <a:latin typeface="+mn-lt"/>
              <a:ea typeface="+mn-ea"/>
              <a:cs typeface="+mn-cs"/>
            </a:rPr>
            <a:t>【</a:t>
          </a:r>
          <a:r>
            <a:rPr kumimoji="1" lang="ja-JP" altLang="ja-JP" sz="1400" b="1">
              <a:solidFill>
                <a:schemeClr val="dk1"/>
              </a:solidFill>
              <a:latin typeface="+mn-lt"/>
              <a:ea typeface="+mn-ea"/>
              <a:cs typeface="+mn-cs"/>
            </a:rPr>
            <a:t>手順</a:t>
          </a:r>
          <a:r>
            <a:rPr kumimoji="1" lang="en-US" altLang="ja-JP" sz="1400" b="1">
              <a:solidFill>
                <a:schemeClr val="dk1"/>
              </a:solidFill>
              <a:latin typeface="+mn-lt"/>
              <a:ea typeface="+mn-ea"/>
              <a:cs typeface="+mn-cs"/>
            </a:rPr>
            <a:t>】</a:t>
          </a:r>
          <a:endParaRPr lang="ja-JP" altLang="ja-JP" sz="1400" b="1"/>
        </a:p>
        <a:p>
          <a:r>
            <a:rPr kumimoji="1"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①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シート「一覧表」（右隣のシート）から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POP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を作成したいメニュー名を検索し、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列に記載の「料理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」を確認します。</a:t>
          </a:r>
          <a:endParaRPr lang="ja-JP" altLang="ja-JP" sz="1400"/>
        </a:p>
        <a:p>
          <a:r>
            <a:rPr lang="ja-JP" altLang="ja-JP" sz="1100" b="0">
              <a:solidFill>
                <a:schemeClr val="dk1"/>
              </a:solidFill>
              <a:latin typeface="+mn-lt"/>
              <a:ea typeface="+mn-ea"/>
              <a:cs typeface="+mn-cs"/>
            </a:rPr>
            <a:t>※料理</a:t>
          </a:r>
          <a:r>
            <a:rPr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r>
            <a:rPr lang="ja-JP" altLang="ja-JP" sz="1100" b="0">
              <a:solidFill>
                <a:schemeClr val="dk1"/>
              </a:solidFill>
              <a:latin typeface="+mn-lt"/>
              <a:ea typeface="+mn-ea"/>
              <a:cs typeface="+mn-cs"/>
            </a:rPr>
            <a:t>は、「味噌汁なし」の場合はすべて奇数、「味噌汁あり」の場合はすべて偶数になります。</a:t>
          </a:r>
          <a:endParaRPr lang="en-US" altLang="ja-JP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altLang="ja-JP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２）シート「メニュー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POP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」（このシート）を開き、①で確認した「料理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」を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A1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へ入力します。</a:t>
          </a:r>
          <a:endParaRPr lang="en-US" altLang="ja-JP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ja-JP" altLang="en-US" sz="1400"/>
        </a:p>
      </xdr:txBody>
    </xdr:sp>
    <xdr:clientData/>
  </xdr:twoCellAnchor>
  <xdr:twoCellAnchor>
    <xdr:from>
      <xdr:col>2</xdr:col>
      <xdr:colOff>266700</xdr:colOff>
      <xdr:row>0</xdr:row>
      <xdr:rowOff>228600</xdr:rowOff>
    </xdr:from>
    <xdr:to>
      <xdr:col>10</xdr:col>
      <xdr:colOff>533400</xdr:colOff>
      <xdr:row>0</xdr:row>
      <xdr:rowOff>228600</xdr:rowOff>
    </xdr:to>
    <xdr:cxnSp macro="">
      <xdr:nvCxnSpPr>
        <xdr:cNvPr id="13" name="直線矢印コネクタ 12"/>
        <xdr:cNvCxnSpPr/>
      </xdr:nvCxnSpPr>
      <xdr:spPr>
        <a:xfrm flipH="1">
          <a:off x="1181100" y="228600"/>
          <a:ext cx="7115175" cy="0"/>
        </a:xfrm>
        <a:prstGeom prst="straightConnector1">
          <a:avLst/>
        </a:prstGeom>
        <a:ln w="476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204106</xdr:colOff>
      <xdr:row>5</xdr:row>
      <xdr:rowOff>85725</xdr:rowOff>
    </xdr:from>
    <xdr:to>
      <xdr:col>10</xdr:col>
      <xdr:colOff>28575</xdr:colOff>
      <xdr:row>19</xdr:row>
      <xdr:rowOff>285750</xdr:rowOff>
    </xdr:to>
    <xdr:grpSp>
      <xdr:nvGrpSpPr>
        <xdr:cNvPr id="18" name="グループ化 17"/>
        <xdr:cNvGrpSpPr/>
      </xdr:nvGrpSpPr>
      <xdr:grpSpPr>
        <a:xfrm>
          <a:off x="204106" y="1310368"/>
          <a:ext cx="7716612" cy="2676525"/>
          <a:chOff x="204106" y="1310368"/>
          <a:chExt cx="7716612" cy="2676525"/>
        </a:xfrm>
      </xdr:grpSpPr>
      <xdr:sp macro="" textlink="">
        <xdr:nvSpPr>
          <xdr:cNvPr id="19" name="円/楕円 18"/>
          <xdr:cNvSpPr/>
        </xdr:nvSpPr>
        <xdr:spPr>
          <a:xfrm>
            <a:off x="204106" y="1607007"/>
            <a:ext cx="2063245" cy="2084655"/>
          </a:xfrm>
          <a:prstGeom prst="ellipse">
            <a:avLst/>
          </a:prstGeom>
          <a:solidFill>
            <a:srgbClr val="FCDE0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1" name="正方形/長方形 20"/>
          <xdr:cNvSpPr/>
        </xdr:nvSpPr>
        <xdr:spPr>
          <a:xfrm>
            <a:off x="1197429" y="1607009"/>
            <a:ext cx="4925784" cy="2084656"/>
          </a:xfrm>
          <a:prstGeom prst="rect">
            <a:avLst/>
          </a:prstGeom>
          <a:solidFill>
            <a:srgbClr val="FCDE0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pic>
        <xdr:nvPicPr>
          <xdr:cNvPr id="3466" name="図 15" descr="しっかり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029200" y="1310368"/>
            <a:ext cx="2891518" cy="2676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467" name="図 13" descr="2.pn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881868" y="2261507"/>
            <a:ext cx="1666875" cy="1620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468" name="図 14" descr="3.png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3320143" y="2147207"/>
            <a:ext cx="1771650" cy="16491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469" name="図 9" descr="1.png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28600" y="1783896"/>
            <a:ext cx="1738993" cy="18737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470" name="図 23" descr="すこやか.png"/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1634218" y="1439636"/>
            <a:ext cx="3071132" cy="9987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1:W37"/>
  <sheetViews>
    <sheetView showGridLines="0" tabSelected="1" view="pageBreakPreview" zoomScale="70" zoomScaleNormal="100" zoomScaleSheetLayoutView="70" workbookViewId="0">
      <selection activeCell="H30" sqref="H30"/>
    </sheetView>
  </sheetViews>
  <sheetFormatPr defaultRowHeight="13.5"/>
  <cols>
    <col min="1" max="1" width="5.75" customWidth="1"/>
    <col min="2" max="2" width="7.875" customWidth="1"/>
    <col min="3" max="3" width="16.125" customWidth="1"/>
    <col min="4" max="4" width="13.875" customWidth="1"/>
    <col min="5" max="5" width="6.375" customWidth="1"/>
    <col min="6" max="6" width="16.125" customWidth="1"/>
    <col min="7" max="7" width="13.125" customWidth="1"/>
    <col min="8" max="8" width="5.375" customWidth="1"/>
    <col min="9" max="9" width="10.125" customWidth="1"/>
    <col min="10" max="10" width="8.75" customWidth="1"/>
  </cols>
  <sheetData>
    <row r="1" spans="1:10" ht="40.5" customHeight="1">
      <c r="A1" s="56">
        <v>2</v>
      </c>
      <c r="B1" s="56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B16" s="3"/>
      <c r="C16" s="3"/>
      <c r="D16" s="3"/>
      <c r="E16" s="3"/>
      <c r="F16" s="3"/>
      <c r="G16" s="3"/>
      <c r="H16" s="3"/>
      <c r="I16" s="3"/>
      <c r="J16" s="3"/>
    </row>
    <row r="17" spans="1:23">
      <c r="B17" s="3"/>
      <c r="C17" s="3"/>
      <c r="D17" s="3"/>
      <c r="E17" s="3"/>
      <c r="F17" s="3"/>
      <c r="G17" s="3"/>
      <c r="H17" s="3"/>
      <c r="I17" s="3"/>
      <c r="J17" s="3"/>
    </row>
    <row r="18" spans="1:23">
      <c r="B18" s="3"/>
      <c r="C18" s="3"/>
      <c r="D18" s="3"/>
      <c r="E18" s="3"/>
      <c r="F18" s="3"/>
      <c r="G18" s="3"/>
      <c r="H18" s="3"/>
      <c r="I18" s="3"/>
      <c r="J18" s="3"/>
    </row>
    <row r="19" spans="1:23">
      <c r="B19" s="3"/>
      <c r="C19" s="3"/>
      <c r="D19" s="3"/>
      <c r="E19" s="3"/>
      <c r="F19" s="3"/>
      <c r="G19" s="3"/>
      <c r="H19" s="3"/>
      <c r="I19" s="3"/>
      <c r="J19" s="3"/>
    </row>
    <row r="20" spans="1:23" ht="30" customHeight="1">
      <c r="B20" s="4"/>
      <c r="C20" s="4"/>
      <c r="D20" s="4"/>
      <c r="E20" s="4"/>
      <c r="F20" s="4"/>
      <c r="G20" s="4"/>
      <c r="H20" s="4"/>
      <c r="I20" s="4"/>
      <c r="J20" s="4"/>
    </row>
    <row r="21" spans="1:23" ht="42" customHeight="1">
      <c r="A21" s="57" t="str">
        <f>VLOOKUP(A1,一覧表!$A$1:$N$61,3,FALSE)&amp;"定食"</f>
        <v>牛肉野菜炒め定食</v>
      </c>
      <c r="B21" s="57"/>
      <c r="C21" s="57"/>
      <c r="D21" s="57"/>
      <c r="E21" s="57"/>
      <c r="F21" s="57"/>
      <c r="G21" s="57"/>
      <c r="H21" s="57"/>
      <c r="I21" s="57"/>
      <c r="J21" s="57"/>
    </row>
    <row r="22" spans="1:23" ht="39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L22" s="5"/>
      <c r="M22" s="5"/>
      <c r="N22" s="5"/>
      <c r="O22" s="5"/>
      <c r="P22" s="5"/>
      <c r="Q22" s="5"/>
      <c r="R22" s="6"/>
      <c r="S22" s="7"/>
      <c r="T22" s="7"/>
      <c r="U22" s="7"/>
      <c r="V22" s="7"/>
      <c r="W22" s="8"/>
    </row>
    <row r="23" spans="1:23" ht="25.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L23" s="5"/>
      <c r="M23" s="5"/>
      <c r="N23" s="5"/>
      <c r="O23" s="5"/>
      <c r="P23" s="5"/>
      <c r="Q23" s="5"/>
      <c r="R23" s="6"/>
      <c r="S23" s="7"/>
      <c r="T23" s="7"/>
      <c r="U23" s="7"/>
      <c r="V23" s="7"/>
      <c r="W23" s="8"/>
    </row>
    <row r="24" spans="1:23" s="9" customFormat="1" ht="67.5" customHeight="1">
      <c r="B24" s="10"/>
      <c r="C24" s="10"/>
      <c r="D24" s="46" t="str">
        <f>VLOOKUP($A$1,一覧表!$A$1:$N$61,3,FALSE)</f>
        <v>牛肉野菜炒め</v>
      </c>
      <c r="F24" s="11"/>
      <c r="G24" s="11"/>
      <c r="H24" s="11"/>
      <c r="I24" s="12"/>
    </row>
    <row r="25" spans="1:23" s="9" customFormat="1" ht="67.5" customHeight="1">
      <c r="B25" s="10"/>
      <c r="C25" s="10"/>
      <c r="D25" s="46" t="str">
        <f>VLOOKUP($A$1,一覧表!$A$1:$N$61,4,FALSE)</f>
        <v>肉団子の甘酢あん</v>
      </c>
      <c r="F25" s="11"/>
      <c r="G25" s="11"/>
      <c r="H25" s="11"/>
      <c r="I25" s="12"/>
    </row>
    <row r="26" spans="1:23" s="9" customFormat="1" ht="67.5" customHeight="1">
      <c r="B26" s="13"/>
      <c r="C26" s="13"/>
      <c r="D26" s="46" t="str">
        <f>VLOOKUP($A$1,一覧表!$A$1:$N$61,5,FALSE)</f>
        <v>麦ごはん</v>
      </c>
      <c r="F26" s="11"/>
      <c r="G26" s="11"/>
      <c r="H26" s="11"/>
      <c r="I26" s="12"/>
    </row>
    <row r="27" spans="1:23" ht="48.75" customHeight="1">
      <c r="B27" s="3"/>
      <c r="C27" s="14"/>
      <c r="D27" s="14"/>
      <c r="E27" s="15"/>
      <c r="F27" s="14"/>
      <c r="G27" s="16"/>
      <c r="H27" s="15"/>
      <c r="I27" s="14"/>
      <c r="J27" s="3"/>
    </row>
    <row r="28" spans="1:23" ht="45.75" customHeight="1">
      <c r="B28" s="3"/>
      <c r="C28" s="54" t="s">
        <v>28</v>
      </c>
      <c r="D28" s="50">
        <f>VLOOKUP($A$1,一覧表!$A$1:$N$61,6,FALSE)</f>
        <v>665</v>
      </c>
      <c r="E28" s="17" t="s">
        <v>34</v>
      </c>
      <c r="F28" s="55" t="s">
        <v>31</v>
      </c>
      <c r="G28" s="50">
        <f>VLOOKUP($A$1,一覧表!$A$1:$N$61,9,FALSE)</f>
        <v>91.9</v>
      </c>
      <c r="H28" s="18" t="s">
        <v>35</v>
      </c>
      <c r="I28" s="14"/>
      <c r="J28" s="3"/>
    </row>
    <row r="29" spans="1:23" ht="45.75" customHeight="1">
      <c r="B29" s="3"/>
      <c r="C29" s="54" t="s">
        <v>29</v>
      </c>
      <c r="D29" s="51">
        <f>VLOOKUP($A$1,一覧表!$A$1:$N$61,7,FALSE)</f>
        <v>22.900000000000002</v>
      </c>
      <c r="E29" s="17" t="s">
        <v>35</v>
      </c>
      <c r="F29" s="55" t="s">
        <v>32</v>
      </c>
      <c r="G29" s="50">
        <f>VLOOKUP($A$1,一覧表!$A$1:$N$61,10,FALSE)</f>
        <v>3.4000000000000004</v>
      </c>
      <c r="H29" s="18" t="s">
        <v>35</v>
      </c>
      <c r="I29" s="14"/>
      <c r="J29" s="3"/>
    </row>
    <row r="30" spans="1:23" ht="45.75" customHeight="1">
      <c r="B30" s="3"/>
      <c r="C30" s="54" t="s">
        <v>30</v>
      </c>
      <c r="D30" s="51">
        <f>VLOOKUP($A$1,一覧表!$A$1:$N$61,8,FALSE)</f>
        <v>21.9</v>
      </c>
      <c r="E30" s="17" t="s">
        <v>35</v>
      </c>
      <c r="F30" s="55" t="s">
        <v>36</v>
      </c>
      <c r="G30" s="52">
        <f>VLOOKUP($A$1,一覧表!$A$1:$N$61,11,FALSE)</f>
        <v>225</v>
      </c>
      <c r="H30" s="18" t="s">
        <v>35</v>
      </c>
      <c r="I30" s="14"/>
      <c r="J30" s="3"/>
    </row>
    <row r="31" spans="1:23" ht="58.5" customHeight="1">
      <c r="A31" s="1"/>
      <c r="B31" s="3"/>
      <c r="C31" s="3"/>
      <c r="D31" s="3"/>
      <c r="E31" s="3"/>
      <c r="F31" s="3"/>
      <c r="G31" s="3"/>
      <c r="H31" s="3"/>
      <c r="I31" s="3"/>
      <c r="J31" s="3"/>
    </row>
    <row r="32" spans="1:23" s="22" customFormat="1" ht="45" customHeight="1">
      <c r="A32" s="19"/>
      <c r="B32" s="20"/>
      <c r="C32" s="20"/>
      <c r="D32" s="20"/>
      <c r="E32" s="20"/>
      <c r="F32" s="20"/>
      <c r="G32" s="20"/>
      <c r="H32" s="20"/>
      <c r="I32" s="20"/>
      <c r="J32" s="21"/>
    </row>
    <row r="33" spans="1:10" s="27" customFormat="1" ht="45" customHeight="1">
      <c r="A33" s="23"/>
      <c r="B33" s="24"/>
      <c r="C33" s="25"/>
      <c r="D33" s="25"/>
      <c r="E33" s="25"/>
      <c r="F33" s="25"/>
      <c r="G33" s="25"/>
      <c r="H33" s="25"/>
      <c r="I33" s="25"/>
      <c r="J33" s="26"/>
    </row>
    <row r="34" spans="1:10" ht="23.25" customHeight="1">
      <c r="B34" s="28"/>
      <c r="C34" s="28"/>
      <c r="D34" s="28"/>
      <c r="E34" s="28"/>
      <c r="F34" s="28"/>
      <c r="G34" s="28"/>
      <c r="H34" s="28"/>
      <c r="I34" s="28"/>
      <c r="J34" s="28"/>
    </row>
    <row r="35" spans="1:10" s="29" customFormat="1" ht="18.75" customHeight="1">
      <c r="B35"/>
      <c r="C35"/>
      <c r="D35"/>
      <c r="E35"/>
      <c r="F35"/>
      <c r="G35"/>
      <c r="H35"/>
      <c r="I35"/>
      <c r="J35" s="30"/>
    </row>
    <row r="36" spans="1:10" s="29" customFormat="1" ht="18.75" customHeight="1">
      <c r="B36"/>
      <c r="C36"/>
      <c r="D36"/>
      <c r="E36"/>
      <c r="F36"/>
      <c r="G36"/>
      <c r="H36"/>
      <c r="I36"/>
      <c r="J36" s="30"/>
    </row>
    <row r="37" spans="1:10">
      <c r="J37" s="28"/>
    </row>
  </sheetData>
  <mergeCells count="2">
    <mergeCell ref="A1:B1"/>
    <mergeCell ref="A21:J23"/>
  </mergeCells>
  <phoneticPr fontId="19"/>
  <pageMargins left="0" right="0" top="0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T61"/>
  <sheetViews>
    <sheetView workbookViewId="0">
      <pane xSplit="2" ySplit="1" topLeftCell="C2" activePane="bottomRight" state="frozen"/>
      <selection activeCell="N24" sqref="N24"/>
      <selection pane="topRight" activeCell="N24" sqref="N24"/>
      <selection pane="bottomLeft" activeCell="N24" sqref="N24"/>
      <selection pane="bottomRight" activeCell="D10" sqref="D10"/>
    </sheetView>
  </sheetViews>
  <sheetFormatPr defaultRowHeight="18.75"/>
  <cols>
    <col min="1" max="1" width="9.375" style="41" bestFit="1" customWidth="1"/>
    <col min="2" max="2" width="20.125" style="41" customWidth="1"/>
    <col min="3" max="5" width="12.875" style="41" customWidth="1"/>
    <col min="6" max="11" width="9" style="41"/>
    <col min="12" max="14" width="9" style="49"/>
    <col min="15" max="16384" width="9" style="41"/>
  </cols>
  <sheetData>
    <row r="1" spans="1:20" s="35" customFormat="1" ht="37.5">
      <c r="A1" s="31" t="s">
        <v>37</v>
      </c>
      <c r="B1" s="32" t="s">
        <v>38</v>
      </c>
      <c r="C1" s="32" t="s">
        <v>39</v>
      </c>
      <c r="D1" s="32" t="s">
        <v>40</v>
      </c>
      <c r="E1" s="32" t="s">
        <v>41</v>
      </c>
      <c r="F1" s="33" t="s">
        <v>28</v>
      </c>
      <c r="G1" s="33" t="s">
        <v>29</v>
      </c>
      <c r="H1" s="33" t="s">
        <v>30</v>
      </c>
      <c r="I1" s="33" t="s">
        <v>31</v>
      </c>
      <c r="J1" s="33" t="s">
        <v>42</v>
      </c>
      <c r="K1" s="33" t="s">
        <v>36</v>
      </c>
      <c r="L1" s="47" t="s">
        <v>43</v>
      </c>
      <c r="M1" s="47" t="s">
        <v>44</v>
      </c>
      <c r="N1" s="47" t="s">
        <v>45</v>
      </c>
      <c r="O1" s="34" t="s">
        <v>28</v>
      </c>
      <c r="P1" s="34" t="s">
        <v>42</v>
      </c>
      <c r="Q1" s="34" t="s">
        <v>46</v>
      </c>
      <c r="R1" s="34" t="s">
        <v>47</v>
      </c>
      <c r="S1" s="34" t="s">
        <v>48</v>
      </c>
      <c r="T1" s="34" t="s">
        <v>49</v>
      </c>
    </row>
    <row r="2" spans="1:20" ht="19.5">
      <c r="A2" s="36">
        <v>1</v>
      </c>
      <c r="B2" s="37" t="s">
        <v>0</v>
      </c>
      <c r="C2" s="37" t="s">
        <v>0</v>
      </c>
      <c r="D2" s="38" t="s">
        <v>51</v>
      </c>
      <c r="E2" s="37" t="s">
        <v>33</v>
      </c>
      <c r="F2" s="39">
        <v>725</v>
      </c>
      <c r="G2" s="40">
        <v>24.5</v>
      </c>
      <c r="H2" s="40">
        <v>20</v>
      </c>
      <c r="I2" s="40">
        <v>108.8</v>
      </c>
      <c r="J2" s="40">
        <v>3.3</v>
      </c>
      <c r="K2" s="39">
        <v>149.5</v>
      </c>
      <c r="L2" s="48">
        <v>13.517241379310343</v>
      </c>
      <c r="M2" s="48">
        <v>24.827586206896552</v>
      </c>
      <c r="N2" s="48">
        <v>60.027586206896558</v>
      </c>
      <c r="O2" s="53" t="s">
        <v>52</v>
      </c>
      <c r="P2" s="53" t="s">
        <v>52</v>
      </c>
      <c r="Q2" s="53" t="s">
        <v>52</v>
      </c>
      <c r="R2" s="53" t="s">
        <v>52</v>
      </c>
      <c r="S2" s="53" t="s">
        <v>52</v>
      </c>
      <c r="T2" s="53" t="s">
        <v>52</v>
      </c>
    </row>
    <row r="3" spans="1:20" ht="19.5">
      <c r="A3" s="42">
        <v>2</v>
      </c>
      <c r="B3" s="43" t="s">
        <v>1</v>
      </c>
      <c r="C3" s="43" t="s">
        <v>1</v>
      </c>
      <c r="D3" s="43" t="s">
        <v>53</v>
      </c>
      <c r="E3" s="43" t="s">
        <v>33</v>
      </c>
      <c r="F3" s="44">
        <v>665</v>
      </c>
      <c r="G3" s="45">
        <v>22.900000000000002</v>
      </c>
      <c r="H3" s="45">
        <v>21.9</v>
      </c>
      <c r="I3" s="45">
        <v>91.9</v>
      </c>
      <c r="J3" s="45">
        <v>3.4000000000000004</v>
      </c>
      <c r="K3" s="44">
        <v>225</v>
      </c>
      <c r="L3" s="45">
        <v>13.774436090225564</v>
      </c>
      <c r="M3" s="45">
        <v>29.639097744360903</v>
      </c>
      <c r="N3" s="45">
        <v>55.278195488721806</v>
      </c>
      <c r="O3" s="53" t="s">
        <v>52</v>
      </c>
      <c r="P3" s="53" t="s">
        <v>52</v>
      </c>
      <c r="Q3" s="53" t="s">
        <v>52</v>
      </c>
      <c r="R3" s="53" t="s">
        <v>52</v>
      </c>
      <c r="S3" s="53" t="s">
        <v>52</v>
      </c>
      <c r="T3" s="53" t="s">
        <v>52</v>
      </c>
    </row>
    <row r="4" spans="1:20" ht="19.5">
      <c r="A4" s="42">
        <v>3</v>
      </c>
      <c r="B4" s="43" t="s">
        <v>2</v>
      </c>
      <c r="C4" s="43" t="s">
        <v>2</v>
      </c>
      <c r="D4" s="43" t="s">
        <v>54</v>
      </c>
      <c r="E4" s="43" t="s">
        <v>33</v>
      </c>
      <c r="F4" s="44">
        <v>677</v>
      </c>
      <c r="G4" s="45">
        <v>23.6</v>
      </c>
      <c r="H4" s="45">
        <v>21.500000000000004</v>
      </c>
      <c r="I4" s="45">
        <v>93</v>
      </c>
      <c r="J4" s="45">
        <v>3.1</v>
      </c>
      <c r="K4" s="44">
        <v>221</v>
      </c>
      <c r="L4" s="45">
        <v>13.943870014771051</v>
      </c>
      <c r="M4" s="45">
        <v>28.581979320531765</v>
      </c>
      <c r="N4" s="45">
        <v>54.94830132939439</v>
      </c>
      <c r="O4" s="53" t="s">
        <v>52</v>
      </c>
      <c r="P4" s="53" t="s">
        <v>52</v>
      </c>
      <c r="Q4" s="53" t="s">
        <v>52</v>
      </c>
      <c r="R4" s="53" t="s">
        <v>52</v>
      </c>
      <c r="S4" s="53" t="s">
        <v>52</v>
      </c>
      <c r="T4" s="53" t="s">
        <v>52</v>
      </c>
    </row>
    <row r="5" spans="1:20" ht="19.5">
      <c r="A5" s="42">
        <v>4</v>
      </c>
      <c r="B5" s="43" t="s">
        <v>3</v>
      </c>
      <c r="C5" s="43" t="s">
        <v>3</v>
      </c>
      <c r="D5" s="43" t="s">
        <v>55</v>
      </c>
      <c r="E5" s="43" t="s">
        <v>33</v>
      </c>
      <c r="F5" s="44">
        <v>767</v>
      </c>
      <c r="G5" s="45">
        <v>25.9</v>
      </c>
      <c r="H5" s="45">
        <v>23.9</v>
      </c>
      <c r="I5" s="45">
        <v>108.5</v>
      </c>
      <c r="J5" s="45">
        <v>2.9</v>
      </c>
      <c r="K5" s="44">
        <v>232</v>
      </c>
      <c r="L5" s="45">
        <v>13.50717079530639</v>
      </c>
      <c r="M5" s="45">
        <v>28.044328552803126</v>
      </c>
      <c r="N5" s="45">
        <v>56.584093872229467</v>
      </c>
      <c r="O5" s="53" t="s">
        <v>52</v>
      </c>
      <c r="P5" s="53" t="s">
        <v>52</v>
      </c>
      <c r="Q5" s="53" t="s">
        <v>52</v>
      </c>
      <c r="R5" s="53" t="s">
        <v>52</v>
      </c>
      <c r="S5" s="53" t="s">
        <v>52</v>
      </c>
      <c r="T5" s="53" t="s">
        <v>52</v>
      </c>
    </row>
    <row r="6" spans="1:20" ht="19.5">
      <c r="A6" s="42">
        <v>5</v>
      </c>
      <c r="B6" s="43" t="s">
        <v>4</v>
      </c>
      <c r="C6" s="43" t="s">
        <v>4</v>
      </c>
      <c r="D6" s="43" t="s">
        <v>56</v>
      </c>
      <c r="E6" s="43" t="s">
        <v>33</v>
      </c>
      <c r="F6" s="44">
        <v>672</v>
      </c>
      <c r="G6" s="45">
        <v>23.6</v>
      </c>
      <c r="H6" s="45">
        <v>20.9</v>
      </c>
      <c r="I6" s="45">
        <v>96.6</v>
      </c>
      <c r="J6" s="45">
        <v>3.2</v>
      </c>
      <c r="K6" s="44">
        <v>245.5</v>
      </c>
      <c r="L6" s="45">
        <v>14.047619047619047</v>
      </c>
      <c r="M6" s="45">
        <v>27.991071428571431</v>
      </c>
      <c r="N6" s="45">
        <v>57.499999999999993</v>
      </c>
      <c r="O6" s="53" t="s">
        <v>52</v>
      </c>
      <c r="P6" s="53" t="s">
        <v>52</v>
      </c>
      <c r="Q6" s="53" t="s">
        <v>52</v>
      </c>
      <c r="R6" s="53" t="s">
        <v>52</v>
      </c>
      <c r="S6" s="53" t="s">
        <v>52</v>
      </c>
      <c r="T6" s="53" t="s">
        <v>52</v>
      </c>
    </row>
    <row r="7" spans="1:20" ht="19.5">
      <c r="A7" s="42">
        <v>6</v>
      </c>
      <c r="B7" s="43" t="s">
        <v>57</v>
      </c>
      <c r="C7" s="43" t="s">
        <v>57</v>
      </c>
      <c r="D7" s="43" t="s">
        <v>58</v>
      </c>
      <c r="E7" s="43" t="s">
        <v>33</v>
      </c>
      <c r="F7" s="44">
        <v>661</v>
      </c>
      <c r="G7" s="45">
        <v>23.7</v>
      </c>
      <c r="H7" s="45">
        <v>21.900000000000002</v>
      </c>
      <c r="I7" s="45">
        <v>92</v>
      </c>
      <c r="J7" s="45">
        <v>3</v>
      </c>
      <c r="K7" s="44">
        <v>172</v>
      </c>
      <c r="L7" s="45">
        <v>14.341906202723145</v>
      </c>
      <c r="M7" s="45">
        <v>29.818456883509835</v>
      </c>
      <c r="N7" s="45">
        <v>55.673222390317697</v>
      </c>
      <c r="O7" s="53" t="s">
        <v>52</v>
      </c>
      <c r="P7" s="53" t="s">
        <v>52</v>
      </c>
      <c r="Q7" s="53" t="s">
        <v>52</v>
      </c>
      <c r="R7" s="53" t="s">
        <v>52</v>
      </c>
      <c r="S7" s="53" t="s">
        <v>52</v>
      </c>
      <c r="T7" s="53" t="s">
        <v>52</v>
      </c>
    </row>
    <row r="8" spans="1:20" ht="19.5">
      <c r="A8" s="42">
        <v>7</v>
      </c>
      <c r="B8" s="43" t="s">
        <v>5</v>
      </c>
      <c r="C8" s="43" t="s">
        <v>5</v>
      </c>
      <c r="D8" s="43" t="s">
        <v>59</v>
      </c>
      <c r="E8" s="43" t="s">
        <v>33</v>
      </c>
      <c r="F8" s="44">
        <v>687</v>
      </c>
      <c r="G8" s="45">
        <v>30.6</v>
      </c>
      <c r="H8" s="45">
        <v>20.899999999999995</v>
      </c>
      <c r="I8" s="45">
        <v>91.9</v>
      </c>
      <c r="J8" s="45">
        <v>2.1</v>
      </c>
      <c r="K8" s="44">
        <v>143.80000000000001</v>
      </c>
      <c r="L8" s="45">
        <v>17.816593886462883</v>
      </c>
      <c r="M8" s="45">
        <v>27.379912663755452</v>
      </c>
      <c r="N8" s="45">
        <v>53.508005822416308</v>
      </c>
      <c r="O8" s="53" t="s">
        <v>52</v>
      </c>
      <c r="P8" s="53" t="s">
        <v>52</v>
      </c>
      <c r="Q8" s="53" t="s">
        <v>52</v>
      </c>
      <c r="R8" s="53" t="s">
        <v>52</v>
      </c>
      <c r="S8" s="53" t="s">
        <v>52</v>
      </c>
      <c r="T8" s="53" t="s">
        <v>52</v>
      </c>
    </row>
    <row r="9" spans="1:20" ht="19.5">
      <c r="A9" s="42">
        <v>8</v>
      </c>
      <c r="B9" s="43" t="s">
        <v>6</v>
      </c>
      <c r="C9" s="43" t="s">
        <v>6</v>
      </c>
      <c r="D9" s="43" t="s">
        <v>60</v>
      </c>
      <c r="E9" s="43" t="s">
        <v>33</v>
      </c>
      <c r="F9" s="44">
        <v>690</v>
      </c>
      <c r="G9" s="45">
        <v>25</v>
      </c>
      <c r="H9" s="45">
        <v>22.5</v>
      </c>
      <c r="I9" s="45">
        <v>93</v>
      </c>
      <c r="J9" s="45">
        <v>2.2999999999999998</v>
      </c>
      <c r="K9" s="44">
        <v>142</v>
      </c>
      <c r="L9" s="45">
        <v>14.492753623188406</v>
      </c>
      <c r="M9" s="45">
        <v>29.347826086956523</v>
      </c>
      <c r="N9" s="45">
        <v>53.913043478260867</v>
      </c>
      <c r="O9" s="53" t="s">
        <v>52</v>
      </c>
      <c r="P9" s="53" t="s">
        <v>52</v>
      </c>
      <c r="Q9" s="53" t="s">
        <v>52</v>
      </c>
      <c r="R9" s="53" t="s">
        <v>52</v>
      </c>
      <c r="S9" s="53" t="s">
        <v>52</v>
      </c>
      <c r="T9" s="53" t="s">
        <v>52</v>
      </c>
    </row>
    <row r="10" spans="1:20" ht="19.5">
      <c r="A10" s="42">
        <v>9</v>
      </c>
      <c r="B10" s="43" t="s">
        <v>7</v>
      </c>
      <c r="C10" s="43" t="s">
        <v>7</v>
      </c>
      <c r="D10" s="43" t="s">
        <v>61</v>
      </c>
      <c r="E10" s="43" t="s">
        <v>33</v>
      </c>
      <c r="F10" s="44">
        <v>677</v>
      </c>
      <c r="G10" s="45">
        <v>27.400000000000002</v>
      </c>
      <c r="H10" s="45">
        <v>20.3</v>
      </c>
      <c r="I10" s="45">
        <v>92.5</v>
      </c>
      <c r="J10" s="45">
        <v>2.6999999999999997</v>
      </c>
      <c r="K10" s="44">
        <v>140</v>
      </c>
      <c r="L10" s="45">
        <v>16.189069423929102</v>
      </c>
      <c r="M10" s="45">
        <v>26.986706056129989</v>
      </c>
      <c r="N10" s="45">
        <v>54.652880354505172</v>
      </c>
      <c r="O10" s="53" t="s">
        <v>52</v>
      </c>
      <c r="P10" s="53" t="s">
        <v>52</v>
      </c>
      <c r="Q10" s="53" t="s">
        <v>52</v>
      </c>
      <c r="R10" s="53" t="s">
        <v>52</v>
      </c>
      <c r="S10" s="53" t="s">
        <v>52</v>
      </c>
      <c r="T10" s="53" t="s">
        <v>52</v>
      </c>
    </row>
    <row r="11" spans="1:20" ht="19.5">
      <c r="A11" s="42">
        <v>10</v>
      </c>
      <c r="B11" s="43" t="s">
        <v>62</v>
      </c>
      <c r="C11" s="43" t="s">
        <v>62</v>
      </c>
      <c r="D11" s="43" t="s">
        <v>63</v>
      </c>
      <c r="E11" s="43" t="s">
        <v>33</v>
      </c>
      <c r="F11" s="44">
        <v>711</v>
      </c>
      <c r="G11" s="45">
        <v>31.500000000000004</v>
      </c>
      <c r="H11" s="45">
        <v>21.5</v>
      </c>
      <c r="I11" s="45">
        <v>95.9</v>
      </c>
      <c r="J11" s="45">
        <v>3.2</v>
      </c>
      <c r="K11" s="44">
        <v>286</v>
      </c>
      <c r="L11" s="45">
        <v>17.721518987341774</v>
      </c>
      <c r="M11" s="45">
        <v>27.215189873417721</v>
      </c>
      <c r="N11" s="45">
        <v>53.952180028129405</v>
      </c>
      <c r="O11" s="53" t="s">
        <v>52</v>
      </c>
      <c r="P11" s="53" t="s">
        <v>52</v>
      </c>
      <c r="Q11" s="53" t="s">
        <v>52</v>
      </c>
      <c r="R11" s="53" t="s">
        <v>52</v>
      </c>
      <c r="S11" s="53" t="s">
        <v>52</v>
      </c>
      <c r="T11" s="53" t="s">
        <v>52</v>
      </c>
    </row>
    <row r="12" spans="1:20" ht="19.5">
      <c r="A12" s="42">
        <v>11</v>
      </c>
      <c r="B12" s="43" t="s">
        <v>64</v>
      </c>
      <c r="C12" s="43" t="s">
        <v>64</v>
      </c>
      <c r="D12" s="43" t="s">
        <v>65</v>
      </c>
      <c r="E12" s="43" t="s">
        <v>33</v>
      </c>
      <c r="F12" s="44">
        <v>748</v>
      </c>
      <c r="G12" s="45">
        <v>32.500000000000007</v>
      </c>
      <c r="H12" s="45">
        <v>24.2</v>
      </c>
      <c r="I12" s="45">
        <v>96.1</v>
      </c>
      <c r="J12" s="45">
        <v>3.3000000000000003</v>
      </c>
      <c r="K12" s="44">
        <v>150.5</v>
      </c>
      <c r="L12" s="45">
        <v>17.37967914438503</v>
      </c>
      <c r="M12" s="45">
        <v>29.117647058823525</v>
      </c>
      <c r="N12" s="45">
        <v>51.390374331550802</v>
      </c>
      <c r="O12" s="53" t="s">
        <v>52</v>
      </c>
      <c r="P12" s="53" t="s">
        <v>52</v>
      </c>
      <c r="Q12" s="53" t="s">
        <v>52</v>
      </c>
      <c r="R12" s="53" t="s">
        <v>52</v>
      </c>
      <c r="S12" s="53" t="s">
        <v>52</v>
      </c>
      <c r="T12" s="53" t="s">
        <v>52</v>
      </c>
    </row>
    <row r="13" spans="1:20" ht="19.5">
      <c r="A13" s="42">
        <v>12</v>
      </c>
      <c r="B13" s="43" t="s">
        <v>66</v>
      </c>
      <c r="C13" s="43" t="s">
        <v>66</v>
      </c>
      <c r="D13" s="43" t="s">
        <v>67</v>
      </c>
      <c r="E13" s="43" t="s">
        <v>33</v>
      </c>
      <c r="F13" s="44">
        <v>688</v>
      </c>
      <c r="G13" s="45">
        <v>23.200000000000003</v>
      </c>
      <c r="H13" s="45">
        <v>22.2</v>
      </c>
      <c r="I13" s="45">
        <v>98</v>
      </c>
      <c r="J13" s="45">
        <v>2.1</v>
      </c>
      <c r="K13" s="44">
        <v>191</v>
      </c>
      <c r="L13" s="45">
        <v>13.488372093023257</v>
      </c>
      <c r="M13" s="45">
        <v>29.040697674418603</v>
      </c>
      <c r="N13" s="45">
        <v>56.97674418604651</v>
      </c>
      <c r="O13" s="53" t="s">
        <v>52</v>
      </c>
      <c r="P13" s="53" t="s">
        <v>52</v>
      </c>
      <c r="Q13" s="53" t="s">
        <v>52</v>
      </c>
      <c r="R13" s="53" t="s">
        <v>52</v>
      </c>
      <c r="S13" s="53" t="s">
        <v>52</v>
      </c>
      <c r="T13" s="53" t="s">
        <v>52</v>
      </c>
    </row>
    <row r="14" spans="1:20" ht="19.5">
      <c r="A14" s="42">
        <v>13</v>
      </c>
      <c r="B14" s="43" t="s">
        <v>8</v>
      </c>
      <c r="C14" s="43" t="s">
        <v>8</v>
      </c>
      <c r="D14" s="43" t="s">
        <v>68</v>
      </c>
      <c r="E14" s="43" t="s">
        <v>33</v>
      </c>
      <c r="F14" s="44">
        <v>672</v>
      </c>
      <c r="G14" s="45">
        <v>25.900000000000002</v>
      </c>
      <c r="H14" s="45">
        <v>22.299999999999997</v>
      </c>
      <c r="I14" s="45">
        <v>90.7</v>
      </c>
      <c r="J14" s="45">
        <v>2.8000000000000003</v>
      </c>
      <c r="K14" s="44">
        <v>220</v>
      </c>
      <c r="L14" s="45">
        <v>15.416666666666668</v>
      </c>
      <c r="M14" s="45">
        <v>29.866071428571427</v>
      </c>
      <c r="N14" s="45">
        <v>53.988095238095234</v>
      </c>
      <c r="O14" s="53" t="s">
        <v>52</v>
      </c>
      <c r="P14" s="53" t="s">
        <v>52</v>
      </c>
      <c r="Q14" s="53" t="s">
        <v>52</v>
      </c>
      <c r="R14" s="53" t="s">
        <v>52</v>
      </c>
      <c r="S14" s="53" t="s">
        <v>52</v>
      </c>
      <c r="T14" s="53" t="s">
        <v>52</v>
      </c>
    </row>
    <row r="15" spans="1:20" ht="19.5">
      <c r="A15" s="42">
        <v>14</v>
      </c>
      <c r="B15" s="43" t="s">
        <v>9</v>
      </c>
      <c r="C15" s="43" t="s">
        <v>9</v>
      </c>
      <c r="D15" s="43" t="s">
        <v>69</v>
      </c>
      <c r="E15" s="43" t="s">
        <v>50</v>
      </c>
      <c r="F15" s="44">
        <v>696</v>
      </c>
      <c r="G15" s="45">
        <v>31.300000000000008</v>
      </c>
      <c r="H15" s="45">
        <v>18.600000000000001</v>
      </c>
      <c r="I15" s="45">
        <v>98.6</v>
      </c>
      <c r="J15" s="45">
        <v>2.6999999999999997</v>
      </c>
      <c r="K15" s="44">
        <v>141.5</v>
      </c>
      <c r="L15" s="45">
        <v>17.988505747126439</v>
      </c>
      <c r="M15" s="45">
        <v>24.051724137931036</v>
      </c>
      <c r="N15" s="45">
        <v>56.666666666666664</v>
      </c>
      <c r="O15" s="53" t="s">
        <v>52</v>
      </c>
      <c r="P15" s="53" t="s">
        <v>52</v>
      </c>
      <c r="Q15" s="53" t="s">
        <v>52</v>
      </c>
      <c r="R15" s="53" t="s">
        <v>52</v>
      </c>
      <c r="S15" s="53" t="s">
        <v>52</v>
      </c>
      <c r="T15" s="53" t="s">
        <v>52</v>
      </c>
    </row>
    <row r="16" spans="1:20" ht="19.5">
      <c r="A16" s="42">
        <v>15</v>
      </c>
      <c r="B16" s="43" t="s">
        <v>70</v>
      </c>
      <c r="C16" s="43" t="s">
        <v>70</v>
      </c>
      <c r="D16" s="43" t="s">
        <v>71</v>
      </c>
      <c r="E16" s="43" t="s">
        <v>33</v>
      </c>
      <c r="F16" s="44">
        <v>651</v>
      </c>
      <c r="G16" s="45">
        <v>29.200000000000003</v>
      </c>
      <c r="H16" s="45">
        <v>17.999999999999996</v>
      </c>
      <c r="I16" s="45">
        <v>90</v>
      </c>
      <c r="J16" s="45">
        <v>2.6</v>
      </c>
      <c r="K16" s="44">
        <v>160</v>
      </c>
      <c r="L16" s="45">
        <v>17.941628264208912</v>
      </c>
      <c r="M16" s="45">
        <v>24.884792626728107</v>
      </c>
      <c r="N16" s="45">
        <v>55.299539170506918</v>
      </c>
      <c r="O16" s="53" t="s">
        <v>52</v>
      </c>
      <c r="P16" s="53" t="s">
        <v>52</v>
      </c>
      <c r="Q16" s="53" t="s">
        <v>52</v>
      </c>
      <c r="R16" s="53" t="s">
        <v>52</v>
      </c>
      <c r="S16" s="53" t="s">
        <v>52</v>
      </c>
      <c r="T16" s="53" t="s">
        <v>52</v>
      </c>
    </row>
    <row r="17" spans="1:20" ht="19.5">
      <c r="A17" s="42">
        <v>16</v>
      </c>
      <c r="B17" s="43" t="s">
        <v>10</v>
      </c>
      <c r="C17" s="43" t="s">
        <v>10</v>
      </c>
      <c r="D17" s="43" t="s">
        <v>72</v>
      </c>
      <c r="E17" s="43" t="s">
        <v>33</v>
      </c>
      <c r="F17" s="44">
        <v>734</v>
      </c>
      <c r="G17" s="45">
        <v>29</v>
      </c>
      <c r="H17" s="45">
        <v>22.3</v>
      </c>
      <c r="I17" s="45">
        <v>100.80000000000001</v>
      </c>
      <c r="J17" s="45">
        <v>3.3000000000000003</v>
      </c>
      <c r="K17" s="44">
        <v>200</v>
      </c>
      <c r="L17" s="45">
        <v>15.803814713896458</v>
      </c>
      <c r="M17" s="45">
        <v>27.343324250681199</v>
      </c>
      <c r="N17" s="45">
        <v>54.931880108991827</v>
      </c>
      <c r="O17" s="53" t="s">
        <v>52</v>
      </c>
      <c r="P17" s="53" t="s">
        <v>52</v>
      </c>
      <c r="Q17" s="53" t="s">
        <v>52</v>
      </c>
      <c r="R17" s="53" t="s">
        <v>52</v>
      </c>
      <c r="S17" s="53" t="s">
        <v>52</v>
      </c>
      <c r="T17" s="53" t="s">
        <v>52</v>
      </c>
    </row>
    <row r="18" spans="1:20" ht="19.5">
      <c r="A18" s="42">
        <v>17</v>
      </c>
      <c r="B18" s="43" t="s">
        <v>11</v>
      </c>
      <c r="C18" s="43" t="s">
        <v>11</v>
      </c>
      <c r="D18" s="43" t="s">
        <v>73</v>
      </c>
      <c r="E18" s="43" t="s">
        <v>33</v>
      </c>
      <c r="F18" s="44">
        <v>666</v>
      </c>
      <c r="G18" s="45">
        <v>29.8</v>
      </c>
      <c r="H18" s="45">
        <v>20.900000000000002</v>
      </c>
      <c r="I18" s="45">
        <v>86.5</v>
      </c>
      <c r="J18" s="45">
        <v>3.3</v>
      </c>
      <c r="K18" s="44">
        <v>142</v>
      </c>
      <c r="L18" s="45">
        <v>17.897897897897899</v>
      </c>
      <c r="M18" s="45">
        <v>28.243243243243249</v>
      </c>
      <c r="N18" s="45">
        <v>51.951951951951948</v>
      </c>
      <c r="O18" s="53" t="s">
        <v>52</v>
      </c>
      <c r="P18" s="53" t="s">
        <v>52</v>
      </c>
      <c r="Q18" s="53" t="s">
        <v>52</v>
      </c>
      <c r="R18" s="53" t="s">
        <v>52</v>
      </c>
      <c r="S18" s="53" t="s">
        <v>52</v>
      </c>
      <c r="T18" s="53" t="s">
        <v>52</v>
      </c>
    </row>
    <row r="19" spans="1:20" ht="19.5">
      <c r="A19" s="42">
        <v>18</v>
      </c>
      <c r="B19" s="43" t="s">
        <v>74</v>
      </c>
      <c r="C19" s="43" t="s">
        <v>74</v>
      </c>
      <c r="D19" s="43" t="s">
        <v>75</v>
      </c>
      <c r="E19" s="43" t="s">
        <v>33</v>
      </c>
      <c r="F19" s="44">
        <v>725</v>
      </c>
      <c r="G19" s="45">
        <v>26.500000000000004</v>
      </c>
      <c r="H19" s="45">
        <v>24</v>
      </c>
      <c r="I19" s="45">
        <v>97.1</v>
      </c>
      <c r="J19" s="45">
        <v>2.1000000000000005</v>
      </c>
      <c r="K19" s="44">
        <v>157</v>
      </c>
      <c r="L19" s="45">
        <v>14.620689655172416</v>
      </c>
      <c r="M19" s="45">
        <v>29.793103448275858</v>
      </c>
      <c r="N19" s="45">
        <v>53.572413793103443</v>
      </c>
      <c r="O19" s="53" t="s">
        <v>52</v>
      </c>
      <c r="P19" s="53" t="s">
        <v>52</v>
      </c>
      <c r="Q19" s="53" t="s">
        <v>52</v>
      </c>
      <c r="R19" s="53" t="s">
        <v>52</v>
      </c>
      <c r="S19" s="53" t="s">
        <v>52</v>
      </c>
      <c r="T19" s="53" t="s">
        <v>52</v>
      </c>
    </row>
    <row r="20" spans="1:20" ht="19.5">
      <c r="A20" s="42">
        <v>19</v>
      </c>
      <c r="B20" s="43" t="s">
        <v>12</v>
      </c>
      <c r="C20" s="43" t="s">
        <v>12</v>
      </c>
      <c r="D20" s="43" t="s">
        <v>76</v>
      </c>
      <c r="E20" s="43" t="s">
        <v>33</v>
      </c>
      <c r="F20" s="44">
        <v>705</v>
      </c>
      <c r="G20" s="45">
        <v>28.6</v>
      </c>
      <c r="H20" s="45">
        <v>22.8</v>
      </c>
      <c r="I20" s="45">
        <v>92</v>
      </c>
      <c r="J20" s="45">
        <v>2.5</v>
      </c>
      <c r="K20" s="44">
        <v>145.1</v>
      </c>
      <c r="L20" s="45">
        <v>16.226950354609929</v>
      </c>
      <c r="M20" s="45">
        <v>29.106382978723406</v>
      </c>
      <c r="N20" s="45">
        <v>52.198581560283685</v>
      </c>
      <c r="O20" s="53" t="s">
        <v>52</v>
      </c>
      <c r="P20" s="53" t="s">
        <v>52</v>
      </c>
      <c r="Q20" s="53" t="s">
        <v>52</v>
      </c>
      <c r="R20" s="53" t="s">
        <v>52</v>
      </c>
      <c r="S20" s="53" t="s">
        <v>52</v>
      </c>
      <c r="T20" s="53" t="s">
        <v>52</v>
      </c>
    </row>
    <row r="21" spans="1:20" ht="19.5">
      <c r="A21" s="42">
        <v>20</v>
      </c>
      <c r="B21" s="43" t="s">
        <v>13</v>
      </c>
      <c r="C21" s="43" t="s">
        <v>13</v>
      </c>
      <c r="D21" s="43" t="s">
        <v>77</v>
      </c>
      <c r="E21" s="43" t="s">
        <v>33</v>
      </c>
      <c r="F21" s="44">
        <v>680</v>
      </c>
      <c r="G21" s="45">
        <v>26</v>
      </c>
      <c r="H21" s="45">
        <v>21.599999999999998</v>
      </c>
      <c r="I21" s="45">
        <v>90.6</v>
      </c>
      <c r="J21" s="45">
        <v>3</v>
      </c>
      <c r="K21" s="44">
        <v>154</v>
      </c>
      <c r="L21" s="45">
        <v>15.294117647058824</v>
      </c>
      <c r="M21" s="45">
        <v>28.588235294117641</v>
      </c>
      <c r="N21" s="45">
        <v>53.294117647058826</v>
      </c>
      <c r="O21" s="53" t="s">
        <v>52</v>
      </c>
      <c r="P21" s="53" t="s">
        <v>52</v>
      </c>
      <c r="Q21" s="53" t="s">
        <v>52</v>
      </c>
      <c r="R21" s="53" t="s">
        <v>52</v>
      </c>
      <c r="S21" s="53" t="s">
        <v>52</v>
      </c>
      <c r="T21" s="53" t="s">
        <v>52</v>
      </c>
    </row>
    <row r="22" spans="1:20" ht="19.5">
      <c r="A22" s="42">
        <v>21</v>
      </c>
      <c r="B22" s="43" t="s">
        <v>78</v>
      </c>
      <c r="C22" s="43" t="s">
        <v>78</v>
      </c>
      <c r="D22" s="43" t="s">
        <v>79</v>
      </c>
      <c r="E22" s="43" t="s">
        <v>33</v>
      </c>
      <c r="F22" s="44">
        <v>664</v>
      </c>
      <c r="G22" s="45">
        <v>25.200000000000003</v>
      </c>
      <c r="H22" s="45">
        <v>18.099999999999998</v>
      </c>
      <c r="I22" s="45">
        <v>98.6</v>
      </c>
      <c r="J22" s="45">
        <v>2.8</v>
      </c>
      <c r="K22" s="44">
        <v>198</v>
      </c>
      <c r="L22" s="45">
        <v>15.180722891566267</v>
      </c>
      <c r="M22" s="45">
        <v>24.533132530120476</v>
      </c>
      <c r="N22" s="45">
        <v>59.397590361445786</v>
      </c>
      <c r="O22" s="53" t="s">
        <v>52</v>
      </c>
      <c r="P22" s="53" t="s">
        <v>52</v>
      </c>
      <c r="Q22" s="53" t="s">
        <v>52</v>
      </c>
      <c r="R22" s="53" t="s">
        <v>52</v>
      </c>
      <c r="S22" s="53" t="s">
        <v>52</v>
      </c>
      <c r="T22" s="53" t="s">
        <v>52</v>
      </c>
    </row>
    <row r="23" spans="1:20" ht="19.5">
      <c r="A23" s="42">
        <v>22</v>
      </c>
      <c r="B23" s="43" t="s">
        <v>80</v>
      </c>
      <c r="C23" s="43" t="s">
        <v>80</v>
      </c>
      <c r="D23" s="43" t="s">
        <v>81</v>
      </c>
      <c r="E23" s="43" t="s">
        <v>33</v>
      </c>
      <c r="F23" s="44">
        <v>726</v>
      </c>
      <c r="G23" s="45">
        <v>24.700000000000003</v>
      </c>
      <c r="H23" s="45">
        <v>21.999999999999996</v>
      </c>
      <c r="I23" s="45">
        <v>104.5</v>
      </c>
      <c r="J23" s="45">
        <v>2.2000000000000002</v>
      </c>
      <c r="K23" s="44">
        <v>197.5</v>
      </c>
      <c r="L23" s="45">
        <v>13.608815426997248</v>
      </c>
      <c r="M23" s="45">
        <v>27.27272727272727</v>
      </c>
      <c r="N23" s="45">
        <v>57.575757575757578</v>
      </c>
      <c r="O23" s="53" t="s">
        <v>52</v>
      </c>
      <c r="P23" s="53" t="s">
        <v>52</v>
      </c>
      <c r="Q23" s="53" t="s">
        <v>52</v>
      </c>
      <c r="R23" s="53" t="s">
        <v>52</v>
      </c>
      <c r="S23" s="53" t="s">
        <v>52</v>
      </c>
      <c r="T23" s="53" t="s">
        <v>52</v>
      </c>
    </row>
    <row r="24" spans="1:20" ht="19.5">
      <c r="A24" s="42">
        <v>23</v>
      </c>
      <c r="B24" s="43" t="s">
        <v>14</v>
      </c>
      <c r="C24" s="43" t="s">
        <v>14</v>
      </c>
      <c r="D24" s="43" t="s">
        <v>82</v>
      </c>
      <c r="E24" s="43" t="s">
        <v>33</v>
      </c>
      <c r="F24" s="44">
        <v>721</v>
      </c>
      <c r="G24" s="45">
        <v>23.5</v>
      </c>
      <c r="H24" s="45">
        <v>18.099999999999994</v>
      </c>
      <c r="I24" s="45">
        <v>112.10000000000001</v>
      </c>
      <c r="J24" s="45">
        <v>2.8</v>
      </c>
      <c r="K24" s="44">
        <v>141</v>
      </c>
      <c r="L24" s="45">
        <v>13.037447988904299</v>
      </c>
      <c r="M24" s="45">
        <v>22.593619972260743</v>
      </c>
      <c r="N24" s="45">
        <v>62.191400832177536</v>
      </c>
      <c r="O24" s="53" t="s">
        <v>52</v>
      </c>
      <c r="P24" s="53" t="s">
        <v>52</v>
      </c>
      <c r="Q24" s="53" t="s">
        <v>52</v>
      </c>
      <c r="R24" s="53" t="s">
        <v>52</v>
      </c>
      <c r="S24" s="53" t="s">
        <v>52</v>
      </c>
      <c r="T24" s="53" t="s">
        <v>52</v>
      </c>
    </row>
    <row r="25" spans="1:20" ht="19.5">
      <c r="A25" s="42">
        <v>24</v>
      </c>
      <c r="B25" s="43" t="s">
        <v>83</v>
      </c>
      <c r="C25" s="43" t="s">
        <v>83</v>
      </c>
      <c r="D25" s="43" t="s">
        <v>84</v>
      </c>
      <c r="E25" s="43" t="s">
        <v>33</v>
      </c>
      <c r="F25" s="44">
        <v>680</v>
      </c>
      <c r="G25" s="45">
        <v>33</v>
      </c>
      <c r="H25" s="45">
        <v>20.9</v>
      </c>
      <c r="I25" s="45">
        <v>87.4</v>
      </c>
      <c r="J25" s="45">
        <v>3.1</v>
      </c>
      <c r="K25" s="44">
        <v>180</v>
      </c>
      <c r="L25" s="45">
        <v>19.411764705882355</v>
      </c>
      <c r="M25" s="45">
        <v>27.661764705882351</v>
      </c>
      <c r="N25" s="45">
        <v>51.411764705882355</v>
      </c>
      <c r="O25" s="53" t="s">
        <v>52</v>
      </c>
      <c r="P25" s="53" t="s">
        <v>52</v>
      </c>
      <c r="Q25" s="53" t="s">
        <v>52</v>
      </c>
      <c r="R25" s="53" t="s">
        <v>52</v>
      </c>
      <c r="S25" s="53" t="s">
        <v>52</v>
      </c>
      <c r="T25" s="53" t="s">
        <v>52</v>
      </c>
    </row>
    <row r="26" spans="1:20" ht="19.5">
      <c r="A26" s="42">
        <v>25</v>
      </c>
      <c r="B26" s="43" t="s">
        <v>85</v>
      </c>
      <c r="C26" s="43" t="s">
        <v>85</v>
      </c>
      <c r="D26" s="43" t="s">
        <v>86</v>
      </c>
      <c r="E26" s="43" t="s">
        <v>33</v>
      </c>
      <c r="F26" s="44">
        <v>650</v>
      </c>
      <c r="G26" s="45">
        <v>29.700000000000003</v>
      </c>
      <c r="H26" s="45">
        <v>18.299999999999997</v>
      </c>
      <c r="I26" s="45">
        <v>90.4</v>
      </c>
      <c r="J26" s="45">
        <v>3.4</v>
      </c>
      <c r="K26" s="44">
        <v>187</v>
      </c>
      <c r="L26" s="45">
        <v>18.276923076923079</v>
      </c>
      <c r="M26" s="45">
        <v>25.338461538461537</v>
      </c>
      <c r="N26" s="45">
        <v>55.630769230769239</v>
      </c>
      <c r="O26" s="53" t="s">
        <v>52</v>
      </c>
      <c r="P26" s="53" t="s">
        <v>52</v>
      </c>
      <c r="Q26" s="53" t="s">
        <v>52</v>
      </c>
      <c r="R26" s="53" t="s">
        <v>52</v>
      </c>
      <c r="S26" s="53" t="s">
        <v>52</v>
      </c>
      <c r="T26" s="53" t="s">
        <v>52</v>
      </c>
    </row>
    <row r="27" spans="1:20" ht="19.5">
      <c r="A27" s="42">
        <v>26</v>
      </c>
      <c r="B27" s="43" t="s">
        <v>87</v>
      </c>
      <c r="C27" s="43" t="s">
        <v>87</v>
      </c>
      <c r="D27" s="43" t="s">
        <v>88</v>
      </c>
      <c r="E27" s="43" t="s">
        <v>33</v>
      </c>
      <c r="F27" s="44">
        <v>699</v>
      </c>
      <c r="G27" s="45">
        <v>23.8</v>
      </c>
      <c r="H27" s="45">
        <v>19.399999999999999</v>
      </c>
      <c r="I27" s="45">
        <v>104.4</v>
      </c>
      <c r="J27" s="45">
        <v>3.2</v>
      </c>
      <c r="K27" s="44">
        <v>271</v>
      </c>
      <c r="L27" s="45">
        <v>13.619456366237481</v>
      </c>
      <c r="M27" s="45">
        <v>24.978540772532188</v>
      </c>
      <c r="N27" s="45">
        <v>59.742489270386265</v>
      </c>
      <c r="O27" s="53" t="s">
        <v>52</v>
      </c>
      <c r="P27" s="53" t="s">
        <v>52</v>
      </c>
      <c r="Q27" s="53" t="s">
        <v>52</v>
      </c>
      <c r="R27" s="53" t="s">
        <v>52</v>
      </c>
      <c r="S27" s="53" t="s">
        <v>52</v>
      </c>
      <c r="T27" s="53" t="s">
        <v>52</v>
      </c>
    </row>
    <row r="28" spans="1:20" ht="19.5">
      <c r="A28" s="42">
        <v>27</v>
      </c>
      <c r="B28" s="43" t="s">
        <v>15</v>
      </c>
      <c r="C28" s="43" t="s">
        <v>15</v>
      </c>
      <c r="D28" s="43" t="s">
        <v>89</v>
      </c>
      <c r="E28" s="43" t="s">
        <v>33</v>
      </c>
      <c r="F28" s="44">
        <v>702</v>
      </c>
      <c r="G28" s="45">
        <v>27.1</v>
      </c>
      <c r="H28" s="45">
        <v>18.2</v>
      </c>
      <c r="I28" s="45">
        <v>103.9</v>
      </c>
      <c r="J28" s="45">
        <v>3.3000000000000003</v>
      </c>
      <c r="K28" s="44">
        <v>140</v>
      </c>
      <c r="L28" s="45">
        <v>15.441595441595442</v>
      </c>
      <c r="M28" s="45">
        <v>23.333333333333332</v>
      </c>
      <c r="N28" s="45">
        <v>59.202279202279207</v>
      </c>
      <c r="O28" s="53" t="s">
        <v>52</v>
      </c>
      <c r="P28" s="53" t="s">
        <v>52</v>
      </c>
      <c r="Q28" s="53" t="s">
        <v>52</v>
      </c>
      <c r="R28" s="53" t="s">
        <v>52</v>
      </c>
      <c r="S28" s="53" t="s">
        <v>52</v>
      </c>
      <c r="T28" s="53" t="s">
        <v>52</v>
      </c>
    </row>
    <row r="29" spans="1:20" ht="19.5">
      <c r="A29" s="42">
        <v>28</v>
      </c>
      <c r="B29" s="43" t="s">
        <v>90</v>
      </c>
      <c r="C29" s="43" t="s">
        <v>90</v>
      </c>
      <c r="D29" s="43" t="s">
        <v>91</v>
      </c>
      <c r="E29" s="43" t="s">
        <v>33</v>
      </c>
      <c r="F29" s="44">
        <v>690</v>
      </c>
      <c r="G29" s="45">
        <v>31.900000000000006</v>
      </c>
      <c r="H29" s="45">
        <v>21.299999999999997</v>
      </c>
      <c r="I29" s="45">
        <v>90.8</v>
      </c>
      <c r="J29" s="45">
        <v>3.2</v>
      </c>
      <c r="K29" s="44">
        <v>147</v>
      </c>
      <c r="L29" s="45">
        <v>18.49275362318841</v>
      </c>
      <c r="M29" s="45">
        <v>27.782608695652172</v>
      </c>
      <c r="N29" s="45">
        <v>52.637681159420289</v>
      </c>
      <c r="O29" s="53" t="s">
        <v>52</v>
      </c>
      <c r="P29" s="53" t="s">
        <v>52</v>
      </c>
      <c r="Q29" s="53" t="s">
        <v>52</v>
      </c>
      <c r="R29" s="53" t="s">
        <v>52</v>
      </c>
      <c r="S29" s="53" t="s">
        <v>52</v>
      </c>
      <c r="T29" s="53" t="s">
        <v>52</v>
      </c>
    </row>
    <row r="30" spans="1:20" ht="19.5">
      <c r="A30" s="42">
        <v>29</v>
      </c>
      <c r="B30" s="43" t="s">
        <v>16</v>
      </c>
      <c r="C30" s="43" t="s">
        <v>16</v>
      </c>
      <c r="D30" s="43" t="s">
        <v>92</v>
      </c>
      <c r="E30" s="43" t="s">
        <v>33</v>
      </c>
      <c r="F30" s="44">
        <v>707</v>
      </c>
      <c r="G30" s="45">
        <v>29.400000000000002</v>
      </c>
      <c r="H30" s="45">
        <v>18.899999999999999</v>
      </c>
      <c r="I30" s="45">
        <v>102.9</v>
      </c>
      <c r="J30" s="45">
        <v>2.6</v>
      </c>
      <c r="K30" s="44">
        <v>147</v>
      </c>
      <c r="L30" s="45">
        <v>16.633663366336634</v>
      </c>
      <c r="M30" s="45">
        <v>24.059405940594058</v>
      </c>
      <c r="N30" s="45">
        <v>58.217821782178227</v>
      </c>
      <c r="O30" s="53" t="s">
        <v>52</v>
      </c>
      <c r="P30" s="53" t="s">
        <v>52</v>
      </c>
      <c r="Q30" s="53" t="s">
        <v>52</v>
      </c>
      <c r="R30" s="53" t="s">
        <v>52</v>
      </c>
      <c r="S30" s="53" t="s">
        <v>52</v>
      </c>
      <c r="T30" s="53" t="s">
        <v>52</v>
      </c>
    </row>
    <row r="31" spans="1:20" ht="19.5">
      <c r="A31" s="42">
        <v>30</v>
      </c>
      <c r="B31" s="43" t="s">
        <v>17</v>
      </c>
      <c r="C31" s="43" t="s">
        <v>17</v>
      </c>
      <c r="D31" s="43" t="s">
        <v>93</v>
      </c>
      <c r="E31" s="43" t="s">
        <v>33</v>
      </c>
      <c r="F31" s="44">
        <v>755</v>
      </c>
      <c r="G31" s="45">
        <v>32.700000000000003</v>
      </c>
      <c r="H31" s="45">
        <v>22.699999999999996</v>
      </c>
      <c r="I31" s="45">
        <v>102.9</v>
      </c>
      <c r="J31" s="45">
        <v>2.2000000000000002</v>
      </c>
      <c r="K31" s="44">
        <v>142</v>
      </c>
      <c r="L31" s="45">
        <v>17.32450331125828</v>
      </c>
      <c r="M31" s="45">
        <v>27.059602649006614</v>
      </c>
      <c r="N31" s="45">
        <v>54.516556291390728</v>
      </c>
      <c r="O31" s="53" t="s">
        <v>52</v>
      </c>
      <c r="P31" s="53" t="s">
        <v>52</v>
      </c>
      <c r="Q31" s="53" t="s">
        <v>52</v>
      </c>
      <c r="R31" s="53" t="s">
        <v>52</v>
      </c>
      <c r="S31" s="53" t="s">
        <v>52</v>
      </c>
      <c r="T31" s="53" t="s">
        <v>52</v>
      </c>
    </row>
    <row r="32" spans="1:20" ht="19.5">
      <c r="A32" s="42">
        <v>31</v>
      </c>
      <c r="B32" s="43" t="s">
        <v>18</v>
      </c>
      <c r="C32" s="43" t="s">
        <v>18</v>
      </c>
      <c r="D32" s="43" t="s">
        <v>94</v>
      </c>
      <c r="E32" s="43" t="s">
        <v>33</v>
      </c>
      <c r="F32" s="44">
        <v>778</v>
      </c>
      <c r="G32" s="45">
        <v>33.700000000000003</v>
      </c>
      <c r="H32" s="45">
        <v>25.3</v>
      </c>
      <c r="I32" s="45">
        <v>98.9</v>
      </c>
      <c r="J32" s="45">
        <v>2.8</v>
      </c>
      <c r="K32" s="44">
        <v>142</v>
      </c>
      <c r="L32" s="45">
        <v>17.326478149100257</v>
      </c>
      <c r="M32" s="45">
        <v>29.26735218508998</v>
      </c>
      <c r="N32" s="45">
        <v>50.84832904884319</v>
      </c>
      <c r="O32" s="53" t="s">
        <v>52</v>
      </c>
      <c r="P32" s="53" t="s">
        <v>52</v>
      </c>
      <c r="Q32" s="53" t="s">
        <v>52</v>
      </c>
      <c r="R32" s="53" t="s">
        <v>52</v>
      </c>
      <c r="S32" s="53" t="s">
        <v>52</v>
      </c>
      <c r="T32" s="53" t="s">
        <v>52</v>
      </c>
    </row>
    <row r="33" spans="1:20" ht="19.5">
      <c r="A33" s="42">
        <v>32</v>
      </c>
      <c r="B33" s="43" t="s">
        <v>19</v>
      </c>
      <c r="C33" s="43" t="s">
        <v>19</v>
      </c>
      <c r="D33" s="43" t="s">
        <v>95</v>
      </c>
      <c r="E33" s="43" t="s">
        <v>33</v>
      </c>
      <c r="F33" s="44">
        <v>787</v>
      </c>
      <c r="G33" s="45">
        <v>33.5</v>
      </c>
      <c r="H33" s="45">
        <v>25</v>
      </c>
      <c r="I33" s="45">
        <v>101.1</v>
      </c>
      <c r="J33" s="45">
        <v>2.7</v>
      </c>
      <c r="K33" s="44">
        <v>147</v>
      </c>
      <c r="L33" s="45">
        <v>17.026683608640404</v>
      </c>
      <c r="M33" s="45">
        <v>28.589580686149933</v>
      </c>
      <c r="N33" s="45">
        <v>51.385006353240151</v>
      </c>
      <c r="O33" s="53" t="s">
        <v>52</v>
      </c>
      <c r="P33" s="53" t="s">
        <v>52</v>
      </c>
      <c r="Q33" s="53" t="s">
        <v>52</v>
      </c>
      <c r="R33" s="53" t="s">
        <v>52</v>
      </c>
      <c r="S33" s="53" t="s">
        <v>52</v>
      </c>
      <c r="T33" s="53" t="s">
        <v>52</v>
      </c>
    </row>
    <row r="34" spans="1:20" ht="19.5">
      <c r="A34" s="42">
        <v>33</v>
      </c>
      <c r="B34" s="43" t="s">
        <v>20</v>
      </c>
      <c r="C34" s="43" t="s">
        <v>20</v>
      </c>
      <c r="D34" s="43" t="s">
        <v>96</v>
      </c>
      <c r="E34" s="43" t="s">
        <v>33</v>
      </c>
      <c r="F34" s="44">
        <v>793</v>
      </c>
      <c r="G34" s="45">
        <v>33.9</v>
      </c>
      <c r="H34" s="45">
        <v>25.3</v>
      </c>
      <c r="I34" s="45">
        <v>102.5</v>
      </c>
      <c r="J34" s="45">
        <v>2</v>
      </c>
      <c r="K34" s="44">
        <v>172</v>
      </c>
      <c r="L34" s="45">
        <v>17.099621689785625</v>
      </c>
      <c r="M34" s="45">
        <v>28.71374527112232</v>
      </c>
      <c r="N34" s="45">
        <v>51.70239596469105</v>
      </c>
      <c r="O34" s="53" t="s">
        <v>52</v>
      </c>
      <c r="P34" s="53" t="s">
        <v>52</v>
      </c>
      <c r="Q34" s="53" t="s">
        <v>52</v>
      </c>
      <c r="R34" s="53" t="s">
        <v>52</v>
      </c>
      <c r="S34" s="53" t="s">
        <v>52</v>
      </c>
      <c r="T34" s="53" t="s">
        <v>52</v>
      </c>
    </row>
    <row r="35" spans="1:20" ht="19.5">
      <c r="A35" s="42">
        <v>34</v>
      </c>
      <c r="B35" s="43" t="s">
        <v>97</v>
      </c>
      <c r="C35" s="43" t="s">
        <v>97</v>
      </c>
      <c r="D35" s="43" t="s">
        <v>98</v>
      </c>
      <c r="E35" s="43" t="s">
        <v>33</v>
      </c>
      <c r="F35" s="44">
        <v>788</v>
      </c>
      <c r="G35" s="45">
        <v>33.400000000000006</v>
      </c>
      <c r="H35" s="45">
        <v>25.900000000000002</v>
      </c>
      <c r="I35" s="45">
        <v>101.6</v>
      </c>
      <c r="J35" s="45">
        <v>2.7</v>
      </c>
      <c r="K35" s="44">
        <v>158.05000000000001</v>
      </c>
      <c r="L35" s="45">
        <v>16.954314720812185</v>
      </c>
      <c r="M35" s="45">
        <v>29.581218274111677</v>
      </c>
      <c r="N35" s="45">
        <v>51.573604060913702</v>
      </c>
      <c r="O35" s="53" t="s">
        <v>52</v>
      </c>
      <c r="P35" s="53" t="s">
        <v>52</v>
      </c>
      <c r="Q35" s="53" t="s">
        <v>52</v>
      </c>
      <c r="R35" s="53" t="s">
        <v>52</v>
      </c>
      <c r="S35" s="53" t="s">
        <v>52</v>
      </c>
      <c r="T35" s="53" t="s">
        <v>52</v>
      </c>
    </row>
    <row r="36" spans="1:20" ht="19.5">
      <c r="A36" s="42">
        <v>35</v>
      </c>
      <c r="B36" s="43" t="s">
        <v>21</v>
      </c>
      <c r="C36" s="43" t="s">
        <v>21</v>
      </c>
      <c r="D36" s="43" t="s">
        <v>99</v>
      </c>
      <c r="E36" s="43" t="s">
        <v>33</v>
      </c>
      <c r="F36" s="44">
        <v>800</v>
      </c>
      <c r="G36" s="45">
        <v>31.7</v>
      </c>
      <c r="H36" s="45">
        <v>25.999999999999996</v>
      </c>
      <c r="I36" s="45">
        <v>104.8</v>
      </c>
      <c r="J36" s="45">
        <v>1.6</v>
      </c>
      <c r="K36" s="44">
        <v>155</v>
      </c>
      <c r="L36" s="45">
        <v>15.85</v>
      </c>
      <c r="M36" s="45">
        <v>29.25</v>
      </c>
      <c r="N36" s="45">
        <v>52.400000000000006</v>
      </c>
      <c r="O36" s="53" t="s">
        <v>52</v>
      </c>
      <c r="P36" s="53" t="s">
        <v>52</v>
      </c>
      <c r="Q36" s="53" t="s">
        <v>52</v>
      </c>
      <c r="R36" s="53" t="s">
        <v>52</v>
      </c>
      <c r="S36" s="53" t="s">
        <v>52</v>
      </c>
      <c r="T36" s="53" t="s">
        <v>52</v>
      </c>
    </row>
    <row r="37" spans="1:20" ht="19.5">
      <c r="A37" s="42">
        <v>36</v>
      </c>
      <c r="B37" s="43" t="s">
        <v>22</v>
      </c>
      <c r="C37" s="43" t="s">
        <v>22</v>
      </c>
      <c r="D37" s="43" t="s">
        <v>100</v>
      </c>
      <c r="E37" s="43" t="s">
        <v>33</v>
      </c>
      <c r="F37" s="44">
        <v>679</v>
      </c>
      <c r="G37" s="45">
        <v>26.200000000000006</v>
      </c>
      <c r="H37" s="45">
        <v>17.100000000000001</v>
      </c>
      <c r="I37" s="45">
        <v>104</v>
      </c>
      <c r="J37" s="45">
        <v>2.1</v>
      </c>
      <c r="K37" s="44">
        <v>200.5</v>
      </c>
      <c r="L37" s="45">
        <v>15.434462444771727</v>
      </c>
      <c r="M37" s="45">
        <v>22.665684830633285</v>
      </c>
      <c r="N37" s="45">
        <v>61.266568483063331</v>
      </c>
      <c r="O37" s="53" t="s">
        <v>52</v>
      </c>
      <c r="P37" s="53" t="s">
        <v>52</v>
      </c>
      <c r="Q37" s="53" t="s">
        <v>52</v>
      </c>
      <c r="R37" s="53" t="s">
        <v>52</v>
      </c>
      <c r="S37" s="53" t="s">
        <v>52</v>
      </c>
      <c r="T37" s="53" t="s">
        <v>52</v>
      </c>
    </row>
    <row r="38" spans="1:20" ht="19.5">
      <c r="A38" s="42">
        <v>37</v>
      </c>
      <c r="B38" s="43" t="s">
        <v>23</v>
      </c>
      <c r="C38" s="43" t="s">
        <v>23</v>
      </c>
      <c r="D38" s="43" t="s">
        <v>101</v>
      </c>
      <c r="E38" s="43" t="s">
        <v>33</v>
      </c>
      <c r="F38" s="44">
        <v>704</v>
      </c>
      <c r="G38" s="45">
        <v>29.8</v>
      </c>
      <c r="H38" s="45">
        <v>22.699999999999996</v>
      </c>
      <c r="I38" s="45">
        <v>92.199999999999989</v>
      </c>
      <c r="J38" s="45">
        <v>2.8</v>
      </c>
      <c r="K38" s="44">
        <v>155.39999999999998</v>
      </c>
      <c r="L38" s="45">
        <v>16.93181818181818</v>
      </c>
      <c r="M38" s="45">
        <v>29.019886363636356</v>
      </c>
      <c r="N38" s="45">
        <v>52.386363636363633</v>
      </c>
      <c r="O38" s="53" t="s">
        <v>52</v>
      </c>
      <c r="P38" s="53" t="s">
        <v>52</v>
      </c>
      <c r="Q38" s="53" t="s">
        <v>52</v>
      </c>
      <c r="R38" s="53" t="s">
        <v>52</v>
      </c>
      <c r="S38" s="53" t="s">
        <v>52</v>
      </c>
      <c r="T38" s="53" t="s">
        <v>52</v>
      </c>
    </row>
    <row r="39" spans="1:20" ht="19.5">
      <c r="A39" s="42">
        <v>38</v>
      </c>
      <c r="B39" s="43" t="s">
        <v>24</v>
      </c>
      <c r="C39" s="43" t="s">
        <v>24</v>
      </c>
      <c r="D39" s="43" t="s">
        <v>102</v>
      </c>
      <c r="E39" s="43" t="s">
        <v>33</v>
      </c>
      <c r="F39" s="44">
        <v>744</v>
      </c>
      <c r="G39" s="45">
        <v>31.8</v>
      </c>
      <c r="H39" s="45">
        <v>24.099999999999998</v>
      </c>
      <c r="I39" s="45">
        <v>96.4</v>
      </c>
      <c r="J39" s="45">
        <v>2.8</v>
      </c>
      <c r="K39" s="44">
        <v>155.30000000000001</v>
      </c>
      <c r="L39" s="45">
        <v>17.096774193548388</v>
      </c>
      <c r="M39" s="45">
        <v>29.153225806451609</v>
      </c>
      <c r="N39" s="45">
        <v>51.827956989247312</v>
      </c>
      <c r="O39" s="53" t="s">
        <v>52</v>
      </c>
      <c r="P39" s="53" t="s">
        <v>52</v>
      </c>
      <c r="Q39" s="53" t="s">
        <v>52</v>
      </c>
      <c r="R39" s="53" t="s">
        <v>52</v>
      </c>
      <c r="S39" s="53" t="s">
        <v>52</v>
      </c>
      <c r="T39" s="53" t="s">
        <v>52</v>
      </c>
    </row>
    <row r="40" spans="1:20" ht="19.5">
      <c r="A40" s="42">
        <v>39</v>
      </c>
      <c r="B40" s="43" t="s">
        <v>25</v>
      </c>
      <c r="C40" s="43" t="s">
        <v>25</v>
      </c>
      <c r="D40" s="43" t="s">
        <v>103</v>
      </c>
      <c r="E40" s="43" t="s">
        <v>33</v>
      </c>
      <c r="F40" s="44">
        <v>771</v>
      </c>
      <c r="G40" s="45">
        <v>33</v>
      </c>
      <c r="H40" s="45">
        <v>24.800000000000004</v>
      </c>
      <c r="I40" s="45">
        <v>99.5</v>
      </c>
      <c r="J40" s="45">
        <v>2.5</v>
      </c>
      <c r="K40" s="44">
        <v>153.1</v>
      </c>
      <c r="L40" s="45">
        <v>17.120622568093385</v>
      </c>
      <c r="M40" s="45">
        <v>28.949416342412459</v>
      </c>
      <c r="N40" s="45">
        <v>51.621271076524003</v>
      </c>
      <c r="O40" s="53" t="s">
        <v>52</v>
      </c>
      <c r="P40" s="53" t="s">
        <v>52</v>
      </c>
      <c r="Q40" s="53" t="s">
        <v>52</v>
      </c>
      <c r="R40" s="53" t="s">
        <v>52</v>
      </c>
      <c r="S40" s="53" t="s">
        <v>52</v>
      </c>
      <c r="T40" s="53" t="s">
        <v>52</v>
      </c>
    </row>
    <row r="41" spans="1:20" ht="19.5">
      <c r="A41" s="42">
        <v>40</v>
      </c>
      <c r="B41" s="43" t="s">
        <v>26</v>
      </c>
      <c r="C41" s="43" t="s">
        <v>26</v>
      </c>
      <c r="D41" s="43" t="s">
        <v>104</v>
      </c>
      <c r="E41" s="43" t="s">
        <v>33</v>
      </c>
      <c r="F41" s="44">
        <v>812</v>
      </c>
      <c r="G41" s="45">
        <v>29.3</v>
      </c>
      <c r="H41" s="45">
        <v>26.899999999999995</v>
      </c>
      <c r="I41" s="45">
        <v>107.80000000000001</v>
      </c>
      <c r="J41" s="45">
        <v>2.9999999999999996</v>
      </c>
      <c r="K41" s="44">
        <v>188.5</v>
      </c>
      <c r="L41" s="45">
        <v>14.433497536945813</v>
      </c>
      <c r="M41" s="45">
        <v>29.815270935960587</v>
      </c>
      <c r="N41" s="45">
        <v>53.103448275862078</v>
      </c>
      <c r="O41" s="53" t="s">
        <v>52</v>
      </c>
      <c r="P41" s="53" t="s">
        <v>52</v>
      </c>
      <c r="Q41" s="53" t="s">
        <v>52</v>
      </c>
      <c r="R41" s="53" t="s">
        <v>52</v>
      </c>
      <c r="S41" s="53" t="s">
        <v>52</v>
      </c>
      <c r="T41" s="53" t="s">
        <v>52</v>
      </c>
    </row>
    <row r="42" spans="1:20" ht="19.5">
      <c r="A42" s="42">
        <v>41</v>
      </c>
      <c r="B42" s="43" t="s">
        <v>27</v>
      </c>
      <c r="C42" s="43" t="s">
        <v>27</v>
      </c>
      <c r="D42" s="43" t="s">
        <v>105</v>
      </c>
      <c r="E42" s="43" t="s">
        <v>33</v>
      </c>
      <c r="F42" s="44">
        <v>767</v>
      </c>
      <c r="G42" s="45">
        <v>27.5</v>
      </c>
      <c r="H42" s="45">
        <v>22.099999999999998</v>
      </c>
      <c r="I42" s="45">
        <v>111.9</v>
      </c>
      <c r="J42" s="45">
        <v>3.3000000000000003</v>
      </c>
      <c r="K42" s="44">
        <v>237</v>
      </c>
      <c r="L42" s="45">
        <v>14.341590612777052</v>
      </c>
      <c r="M42" s="45">
        <v>25.932203389830505</v>
      </c>
      <c r="N42" s="45">
        <v>58.357235984354631</v>
      </c>
      <c r="O42" s="53" t="s">
        <v>52</v>
      </c>
      <c r="P42" s="53" t="s">
        <v>52</v>
      </c>
      <c r="Q42" s="53" t="s">
        <v>52</v>
      </c>
      <c r="R42" s="53" t="s">
        <v>52</v>
      </c>
      <c r="S42" s="53" t="s">
        <v>52</v>
      </c>
      <c r="T42" s="53" t="s">
        <v>52</v>
      </c>
    </row>
    <row r="43" spans="1:20" ht="19.5">
      <c r="A43" s="42">
        <v>42</v>
      </c>
      <c r="B43" s="43" t="s">
        <v>106</v>
      </c>
      <c r="C43" s="43" t="s">
        <v>106</v>
      </c>
      <c r="D43" s="43" t="s">
        <v>107</v>
      </c>
      <c r="E43" s="43" t="s">
        <v>33</v>
      </c>
      <c r="F43" s="44">
        <v>750</v>
      </c>
      <c r="G43" s="45">
        <v>32.6</v>
      </c>
      <c r="H43" s="45">
        <v>23.099999999999998</v>
      </c>
      <c r="I43" s="45">
        <v>98.8</v>
      </c>
      <c r="J43" s="45">
        <v>3.3</v>
      </c>
      <c r="K43" s="44">
        <v>150</v>
      </c>
      <c r="L43" s="45">
        <v>17.386666666666667</v>
      </c>
      <c r="M43" s="45">
        <v>27.719999999999995</v>
      </c>
      <c r="N43" s="45">
        <v>52.693333333333335</v>
      </c>
      <c r="O43" s="53" t="s">
        <v>52</v>
      </c>
      <c r="P43" s="53" t="s">
        <v>52</v>
      </c>
      <c r="Q43" s="53" t="s">
        <v>52</v>
      </c>
      <c r="R43" s="53" t="s">
        <v>52</v>
      </c>
      <c r="S43" s="53" t="s">
        <v>52</v>
      </c>
      <c r="T43" s="53" t="s">
        <v>52</v>
      </c>
    </row>
    <row r="44" spans="1:20" ht="19.5">
      <c r="A44" s="42">
        <v>43</v>
      </c>
      <c r="B44" s="43" t="s">
        <v>108</v>
      </c>
      <c r="C44" s="43" t="s">
        <v>108</v>
      </c>
      <c r="D44" s="43" t="s">
        <v>109</v>
      </c>
      <c r="E44" s="43" t="s">
        <v>33</v>
      </c>
      <c r="F44" s="44">
        <v>663</v>
      </c>
      <c r="G44" s="45">
        <v>22.700000000000003</v>
      </c>
      <c r="H44" s="45">
        <v>18.2</v>
      </c>
      <c r="I44" s="45">
        <v>99.3</v>
      </c>
      <c r="J44" s="45">
        <v>2.4000000000000004</v>
      </c>
      <c r="K44" s="44">
        <v>148.5</v>
      </c>
      <c r="L44" s="45">
        <v>13.695324283559579</v>
      </c>
      <c r="M44" s="45">
        <v>24.705882352941174</v>
      </c>
      <c r="N44" s="45">
        <v>59.909502262443439</v>
      </c>
      <c r="O44" s="53" t="s">
        <v>52</v>
      </c>
      <c r="P44" s="53" t="s">
        <v>52</v>
      </c>
      <c r="Q44" s="53" t="s">
        <v>52</v>
      </c>
      <c r="R44" s="53" t="s">
        <v>52</v>
      </c>
      <c r="S44" s="53" t="s">
        <v>52</v>
      </c>
      <c r="T44" s="53" t="s">
        <v>52</v>
      </c>
    </row>
    <row r="45" spans="1:20" ht="19.5">
      <c r="A45" s="42">
        <v>44</v>
      </c>
      <c r="B45" s="43" t="s">
        <v>110</v>
      </c>
      <c r="C45" s="43" t="s">
        <v>110</v>
      </c>
      <c r="D45" s="43" t="s">
        <v>111</v>
      </c>
      <c r="E45" s="43" t="s">
        <v>33</v>
      </c>
      <c r="F45" s="44">
        <v>682</v>
      </c>
      <c r="G45" s="45">
        <v>34</v>
      </c>
      <c r="H45" s="45">
        <v>18.7</v>
      </c>
      <c r="I45" s="45">
        <v>90.4</v>
      </c>
      <c r="J45" s="45">
        <v>2.2999999999999998</v>
      </c>
      <c r="K45" s="44">
        <v>154.22</v>
      </c>
      <c r="L45" s="45">
        <v>19.941348973607038</v>
      </c>
      <c r="M45" s="45">
        <v>24.677419354838705</v>
      </c>
      <c r="N45" s="45">
        <v>53.020527859237546</v>
      </c>
      <c r="O45" s="53" t="s">
        <v>52</v>
      </c>
      <c r="P45" s="53" t="s">
        <v>52</v>
      </c>
      <c r="Q45" s="53" t="s">
        <v>52</v>
      </c>
      <c r="R45" s="53" t="s">
        <v>52</v>
      </c>
      <c r="S45" s="53" t="s">
        <v>52</v>
      </c>
      <c r="T45" s="53" t="s">
        <v>52</v>
      </c>
    </row>
    <row r="46" spans="1:20" ht="19.5">
      <c r="A46" s="42">
        <v>45</v>
      </c>
      <c r="B46" s="43" t="s">
        <v>112</v>
      </c>
      <c r="C46" s="43" t="s">
        <v>112</v>
      </c>
      <c r="D46" s="43" t="s">
        <v>113</v>
      </c>
      <c r="E46" s="43" t="s">
        <v>33</v>
      </c>
      <c r="F46" s="44">
        <v>700</v>
      </c>
      <c r="G46" s="45">
        <v>24.4</v>
      </c>
      <c r="H46" s="45">
        <v>17.2</v>
      </c>
      <c r="I46" s="45">
        <v>108.5</v>
      </c>
      <c r="J46" s="45">
        <v>1.5000000000000002</v>
      </c>
      <c r="K46" s="44">
        <v>140</v>
      </c>
      <c r="L46" s="45">
        <v>13.942857142857143</v>
      </c>
      <c r="M46" s="45">
        <v>22.11428571428571</v>
      </c>
      <c r="N46" s="45">
        <v>62</v>
      </c>
      <c r="O46" s="53" t="s">
        <v>52</v>
      </c>
      <c r="P46" s="53" t="s">
        <v>52</v>
      </c>
      <c r="Q46" s="53" t="s">
        <v>52</v>
      </c>
      <c r="R46" s="53" t="s">
        <v>52</v>
      </c>
      <c r="S46" s="53" t="s">
        <v>52</v>
      </c>
      <c r="T46" s="53" t="s">
        <v>52</v>
      </c>
    </row>
    <row r="47" spans="1:20" ht="19.5">
      <c r="A47" s="42">
        <v>46</v>
      </c>
      <c r="B47" s="43" t="s">
        <v>114</v>
      </c>
      <c r="C47" s="43" t="s">
        <v>114</v>
      </c>
      <c r="D47" s="43" t="s">
        <v>115</v>
      </c>
      <c r="E47" s="43" t="s">
        <v>33</v>
      </c>
      <c r="F47" s="44">
        <v>717</v>
      </c>
      <c r="G47" s="45">
        <v>27.599999999999998</v>
      </c>
      <c r="H47" s="45">
        <v>20.6</v>
      </c>
      <c r="I47" s="45">
        <v>102.8</v>
      </c>
      <c r="J47" s="45">
        <v>2.1</v>
      </c>
      <c r="K47" s="44">
        <v>153.5</v>
      </c>
      <c r="L47" s="45">
        <v>15.397489539748952</v>
      </c>
      <c r="M47" s="45">
        <v>25.85774058577406</v>
      </c>
      <c r="N47" s="45">
        <v>57.350069735006969</v>
      </c>
      <c r="O47" s="53" t="s">
        <v>52</v>
      </c>
      <c r="P47" s="53" t="s">
        <v>52</v>
      </c>
      <c r="Q47" s="53" t="s">
        <v>52</v>
      </c>
      <c r="R47" s="53" t="s">
        <v>52</v>
      </c>
      <c r="S47" s="53" t="s">
        <v>52</v>
      </c>
      <c r="T47" s="53" t="s">
        <v>52</v>
      </c>
    </row>
    <row r="48" spans="1:20" ht="19.5">
      <c r="A48" s="42">
        <v>47</v>
      </c>
      <c r="B48" s="43" t="s">
        <v>116</v>
      </c>
      <c r="C48" s="43" t="s">
        <v>116</v>
      </c>
      <c r="D48" s="43" t="s">
        <v>117</v>
      </c>
      <c r="E48" s="43" t="s">
        <v>33</v>
      </c>
      <c r="F48" s="44">
        <v>650</v>
      </c>
      <c r="G48" s="45">
        <v>28.900000000000006</v>
      </c>
      <c r="H48" s="45">
        <v>17.799999999999997</v>
      </c>
      <c r="I48" s="45">
        <v>91.2</v>
      </c>
      <c r="J48" s="45">
        <v>2.7</v>
      </c>
      <c r="K48" s="44">
        <v>142.08000000000001</v>
      </c>
      <c r="L48" s="45">
        <v>17.784615384615389</v>
      </c>
      <c r="M48" s="45">
        <v>24.646153846153844</v>
      </c>
      <c r="N48" s="45">
        <v>56.123076923076923</v>
      </c>
      <c r="O48" s="53" t="s">
        <v>52</v>
      </c>
      <c r="P48" s="53" t="s">
        <v>52</v>
      </c>
      <c r="Q48" s="53" t="s">
        <v>52</v>
      </c>
      <c r="R48" s="53" t="s">
        <v>52</v>
      </c>
      <c r="S48" s="53" t="s">
        <v>52</v>
      </c>
      <c r="T48" s="53" t="s">
        <v>52</v>
      </c>
    </row>
    <row r="49" spans="1:20" ht="19.5">
      <c r="A49" s="42">
        <v>48</v>
      </c>
      <c r="B49" s="43" t="s">
        <v>118</v>
      </c>
      <c r="C49" s="43" t="s">
        <v>118</v>
      </c>
      <c r="D49" s="43" t="s">
        <v>119</v>
      </c>
      <c r="E49" s="43" t="s">
        <v>33</v>
      </c>
      <c r="F49" s="44">
        <v>666</v>
      </c>
      <c r="G49" s="45">
        <v>31.6</v>
      </c>
      <c r="H49" s="45">
        <v>18.8</v>
      </c>
      <c r="I49" s="45">
        <v>89.5</v>
      </c>
      <c r="J49" s="45">
        <v>3.4000000000000004</v>
      </c>
      <c r="K49" s="44">
        <v>143.5</v>
      </c>
      <c r="L49" s="45">
        <v>18.978978978978979</v>
      </c>
      <c r="M49" s="45">
        <v>25.405405405405407</v>
      </c>
      <c r="N49" s="45">
        <v>53.753753753753756</v>
      </c>
      <c r="O49" s="53" t="s">
        <v>52</v>
      </c>
      <c r="P49" s="53" t="s">
        <v>52</v>
      </c>
      <c r="Q49" s="53" t="s">
        <v>52</v>
      </c>
      <c r="R49" s="53" t="s">
        <v>52</v>
      </c>
      <c r="S49" s="53" t="s">
        <v>52</v>
      </c>
      <c r="T49" s="53" t="s">
        <v>52</v>
      </c>
    </row>
    <row r="50" spans="1:20" ht="19.5">
      <c r="A50" s="42">
        <v>49</v>
      </c>
      <c r="B50" s="43" t="s">
        <v>120</v>
      </c>
      <c r="C50" s="43" t="s">
        <v>120</v>
      </c>
      <c r="D50" s="43" t="s">
        <v>121</v>
      </c>
      <c r="E50" s="43" t="s">
        <v>33</v>
      </c>
      <c r="F50" s="44">
        <v>666</v>
      </c>
      <c r="G50" s="45">
        <v>24.9</v>
      </c>
      <c r="H50" s="45">
        <v>17</v>
      </c>
      <c r="I50" s="45">
        <v>103.6</v>
      </c>
      <c r="J50" s="45">
        <v>3.2</v>
      </c>
      <c r="K50" s="44">
        <v>172.5</v>
      </c>
      <c r="L50" s="45">
        <v>14.954954954954955</v>
      </c>
      <c r="M50" s="45">
        <v>22.972972972972975</v>
      </c>
      <c r="N50" s="45">
        <v>62.222222222222221</v>
      </c>
      <c r="O50" s="53" t="s">
        <v>52</v>
      </c>
      <c r="P50" s="53" t="s">
        <v>52</v>
      </c>
      <c r="Q50" s="53" t="s">
        <v>52</v>
      </c>
      <c r="R50" s="53" t="s">
        <v>52</v>
      </c>
      <c r="S50" s="53" t="s">
        <v>52</v>
      </c>
      <c r="T50" s="53" t="s">
        <v>52</v>
      </c>
    </row>
    <row r="51" spans="1:20" ht="19.5">
      <c r="A51" s="42">
        <v>50</v>
      </c>
      <c r="B51" s="43" t="s">
        <v>122</v>
      </c>
      <c r="C51" s="43" t="s">
        <v>122</v>
      </c>
      <c r="D51" s="43" t="s">
        <v>123</v>
      </c>
      <c r="E51" s="43" t="s">
        <v>33</v>
      </c>
      <c r="F51" s="44">
        <v>668</v>
      </c>
      <c r="G51" s="45">
        <v>24.3</v>
      </c>
      <c r="H51" s="45">
        <v>19.399999999999999</v>
      </c>
      <c r="I51" s="45">
        <v>98.6</v>
      </c>
      <c r="J51" s="45">
        <v>3.4</v>
      </c>
      <c r="K51" s="44">
        <v>164.5</v>
      </c>
      <c r="L51" s="45">
        <v>14.550898203592816</v>
      </c>
      <c r="M51" s="45">
        <v>26.137724550898199</v>
      </c>
      <c r="N51" s="45">
        <v>59.041916167664667</v>
      </c>
      <c r="O51" s="53" t="s">
        <v>52</v>
      </c>
      <c r="P51" s="53" t="s">
        <v>52</v>
      </c>
      <c r="Q51" s="53" t="s">
        <v>52</v>
      </c>
      <c r="R51" s="53" t="s">
        <v>52</v>
      </c>
      <c r="S51" s="53" t="s">
        <v>52</v>
      </c>
      <c r="T51" s="53" t="s">
        <v>52</v>
      </c>
    </row>
    <row r="52" spans="1:20" ht="19.5">
      <c r="A52" s="42">
        <v>51</v>
      </c>
      <c r="B52" s="43" t="s">
        <v>124</v>
      </c>
      <c r="C52" s="43" t="s">
        <v>124</v>
      </c>
      <c r="D52" s="43" t="s">
        <v>125</v>
      </c>
      <c r="E52" s="43" t="s">
        <v>33</v>
      </c>
      <c r="F52" s="44">
        <v>733</v>
      </c>
      <c r="G52" s="45">
        <v>25.5</v>
      </c>
      <c r="H52" s="45">
        <v>20.9</v>
      </c>
      <c r="I52" s="45">
        <v>108.9</v>
      </c>
      <c r="J52" s="45">
        <v>3.3000000000000003</v>
      </c>
      <c r="K52" s="44">
        <v>152.02000000000001</v>
      </c>
      <c r="L52" s="45">
        <v>13.915416098226466</v>
      </c>
      <c r="M52" s="45">
        <v>25.661664392905863</v>
      </c>
      <c r="N52" s="45">
        <v>59.427012278308325</v>
      </c>
      <c r="O52" s="53" t="s">
        <v>52</v>
      </c>
      <c r="P52" s="53" t="s">
        <v>52</v>
      </c>
      <c r="Q52" s="53" t="s">
        <v>52</v>
      </c>
      <c r="R52" s="53" t="s">
        <v>52</v>
      </c>
      <c r="S52" s="53" t="s">
        <v>52</v>
      </c>
      <c r="T52" s="53" t="s">
        <v>52</v>
      </c>
    </row>
    <row r="53" spans="1:20" ht="19.5">
      <c r="A53" s="42">
        <v>52</v>
      </c>
      <c r="B53" s="43" t="s">
        <v>126</v>
      </c>
      <c r="C53" s="43" t="s">
        <v>126</v>
      </c>
      <c r="D53" s="43" t="s">
        <v>127</v>
      </c>
      <c r="E53" s="43" t="s">
        <v>33</v>
      </c>
      <c r="F53" s="44">
        <v>725</v>
      </c>
      <c r="G53" s="45">
        <v>23.3</v>
      </c>
      <c r="H53" s="45">
        <v>18.2</v>
      </c>
      <c r="I53" s="45">
        <v>115.7</v>
      </c>
      <c r="J53" s="45">
        <v>3.2</v>
      </c>
      <c r="K53" s="44">
        <v>152.01999999999998</v>
      </c>
      <c r="L53" s="45">
        <v>12.855172413793102</v>
      </c>
      <c r="M53" s="45">
        <v>22.593103448275858</v>
      </c>
      <c r="N53" s="45">
        <v>63.834482758620695</v>
      </c>
      <c r="O53" s="53" t="s">
        <v>52</v>
      </c>
      <c r="P53" s="53" t="s">
        <v>52</v>
      </c>
      <c r="Q53" s="53" t="s">
        <v>52</v>
      </c>
      <c r="R53" s="53" t="s">
        <v>52</v>
      </c>
      <c r="S53" s="53" t="s">
        <v>52</v>
      </c>
      <c r="T53" s="53" t="s">
        <v>52</v>
      </c>
    </row>
    <row r="54" spans="1:20" ht="19.5">
      <c r="A54" s="42">
        <v>53</v>
      </c>
      <c r="B54" s="43" t="s">
        <v>128</v>
      </c>
      <c r="C54" s="43" t="s">
        <v>128</v>
      </c>
      <c r="D54" s="43" t="s">
        <v>129</v>
      </c>
      <c r="E54" s="43" t="s">
        <v>33</v>
      </c>
      <c r="F54" s="44">
        <v>663</v>
      </c>
      <c r="G54" s="45">
        <v>24.7</v>
      </c>
      <c r="H54" s="45">
        <v>21.8</v>
      </c>
      <c r="I54" s="45">
        <v>91</v>
      </c>
      <c r="J54" s="45">
        <v>3.1999999999999997</v>
      </c>
      <c r="K54" s="44">
        <v>145</v>
      </c>
      <c r="L54" s="45">
        <v>14.901960784313726</v>
      </c>
      <c r="M54" s="45">
        <v>29.592760180995477</v>
      </c>
      <c r="N54" s="45">
        <v>54.901960784313729</v>
      </c>
      <c r="O54" s="53" t="s">
        <v>52</v>
      </c>
      <c r="P54" s="53" t="s">
        <v>52</v>
      </c>
      <c r="Q54" s="53" t="s">
        <v>52</v>
      </c>
      <c r="R54" s="53" t="s">
        <v>52</v>
      </c>
      <c r="S54" s="53" t="s">
        <v>52</v>
      </c>
      <c r="T54" s="53" t="s">
        <v>52</v>
      </c>
    </row>
    <row r="55" spans="1:20" ht="19.5">
      <c r="A55" s="42">
        <v>54</v>
      </c>
      <c r="B55" s="43" t="s">
        <v>130</v>
      </c>
      <c r="C55" s="43" t="s">
        <v>130</v>
      </c>
      <c r="D55" s="43" t="s">
        <v>131</v>
      </c>
      <c r="E55" s="43" t="s">
        <v>33</v>
      </c>
      <c r="F55" s="44">
        <v>689</v>
      </c>
      <c r="G55" s="45">
        <v>24.5</v>
      </c>
      <c r="H55" s="45">
        <v>22.400000000000002</v>
      </c>
      <c r="I55" s="45">
        <v>96.1</v>
      </c>
      <c r="J55" s="45">
        <v>3.3000000000000003</v>
      </c>
      <c r="K55" s="44">
        <v>153</v>
      </c>
      <c r="L55" s="45">
        <v>14.223512336719885</v>
      </c>
      <c r="M55" s="45">
        <v>29.259796806966619</v>
      </c>
      <c r="N55" s="45">
        <v>55.791001451378804</v>
      </c>
      <c r="O55" s="53" t="s">
        <v>52</v>
      </c>
      <c r="P55" s="53" t="s">
        <v>52</v>
      </c>
      <c r="Q55" s="53" t="s">
        <v>52</v>
      </c>
      <c r="R55" s="53" t="s">
        <v>52</v>
      </c>
      <c r="S55" s="53" t="s">
        <v>52</v>
      </c>
      <c r="T55" s="53" t="s">
        <v>52</v>
      </c>
    </row>
    <row r="56" spans="1:20" ht="19.5">
      <c r="A56" s="42">
        <v>55</v>
      </c>
      <c r="B56" s="43" t="s">
        <v>132</v>
      </c>
      <c r="C56" s="43" t="s">
        <v>132</v>
      </c>
      <c r="D56" s="43" t="s">
        <v>133</v>
      </c>
      <c r="E56" s="43" t="s">
        <v>33</v>
      </c>
      <c r="F56" s="44">
        <v>723</v>
      </c>
      <c r="G56" s="45">
        <v>23.8</v>
      </c>
      <c r="H56" s="45">
        <v>23.3</v>
      </c>
      <c r="I56" s="45">
        <v>101.5</v>
      </c>
      <c r="J56" s="45">
        <v>3.4</v>
      </c>
      <c r="K56" s="44">
        <v>192.5</v>
      </c>
      <c r="L56" s="45">
        <v>13.167358229598895</v>
      </c>
      <c r="M56" s="45">
        <v>29.004149377593365</v>
      </c>
      <c r="N56" s="45">
        <v>56.15491009681881</v>
      </c>
      <c r="O56" s="53" t="s">
        <v>52</v>
      </c>
      <c r="P56" s="53" t="s">
        <v>52</v>
      </c>
      <c r="Q56" s="53" t="s">
        <v>52</v>
      </c>
      <c r="R56" s="53" t="s">
        <v>52</v>
      </c>
      <c r="S56" s="53" t="s">
        <v>52</v>
      </c>
      <c r="T56" s="53" t="s">
        <v>52</v>
      </c>
    </row>
    <row r="57" spans="1:20" ht="19.5">
      <c r="A57" s="42">
        <v>56</v>
      </c>
      <c r="B57" s="43" t="s">
        <v>134</v>
      </c>
      <c r="C57" s="43" t="s">
        <v>134</v>
      </c>
      <c r="D57" s="43" t="s">
        <v>135</v>
      </c>
      <c r="E57" s="43" t="s">
        <v>33</v>
      </c>
      <c r="F57" s="44">
        <v>671</v>
      </c>
      <c r="G57" s="45">
        <v>23.6</v>
      </c>
      <c r="H57" s="45">
        <v>20.5</v>
      </c>
      <c r="I57" s="45">
        <v>94.7</v>
      </c>
      <c r="J57" s="45">
        <v>3.0999999999999996</v>
      </c>
      <c r="K57" s="44">
        <v>188.5</v>
      </c>
      <c r="L57" s="45">
        <v>14.068554396423249</v>
      </c>
      <c r="M57" s="45">
        <v>27.496274217585693</v>
      </c>
      <c r="N57" s="45">
        <v>56.453055141579732</v>
      </c>
      <c r="O57" s="53" t="s">
        <v>52</v>
      </c>
      <c r="P57" s="53" t="s">
        <v>52</v>
      </c>
      <c r="Q57" s="53" t="s">
        <v>52</v>
      </c>
      <c r="R57" s="53" t="s">
        <v>52</v>
      </c>
      <c r="S57" s="53" t="s">
        <v>52</v>
      </c>
      <c r="T57" s="53" t="s">
        <v>52</v>
      </c>
    </row>
    <row r="58" spans="1:20" ht="19.5">
      <c r="A58" s="42">
        <v>57</v>
      </c>
      <c r="B58" s="43" t="s">
        <v>136</v>
      </c>
      <c r="C58" s="43" t="s">
        <v>136</v>
      </c>
      <c r="D58" s="43" t="s">
        <v>137</v>
      </c>
      <c r="E58" s="43" t="s">
        <v>33</v>
      </c>
      <c r="F58" s="44">
        <v>662</v>
      </c>
      <c r="G58" s="45">
        <v>25.4</v>
      </c>
      <c r="H58" s="45">
        <v>15.4</v>
      </c>
      <c r="I58" s="45">
        <v>103.4</v>
      </c>
      <c r="J58" s="45">
        <v>2.6999999999999997</v>
      </c>
      <c r="K58" s="44">
        <v>203.01</v>
      </c>
      <c r="L58" s="45">
        <v>15.347432024169184</v>
      </c>
      <c r="M58" s="45">
        <v>20.936555891238669</v>
      </c>
      <c r="N58" s="45">
        <v>62.477341389728103</v>
      </c>
      <c r="O58" s="53" t="s">
        <v>52</v>
      </c>
      <c r="P58" s="53" t="s">
        <v>52</v>
      </c>
      <c r="Q58" s="53" t="s">
        <v>52</v>
      </c>
      <c r="R58" s="53" t="s">
        <v>52</v>
      </c>
      <c r="S58" s="53" t="s">
        <v>52</v>
      </c>
      <c r="T58" s="53" t="s">
        <v>52</v>
      </c>
    </row>
    <row r="59" spans="1:20" ht="19.5">
      <c r="A59" s="42">
        <v>58</v>
      </c>
      <c r="B59" s="43" t="s">
        <v>138</v>
      </c>
      <c r="C59" s="43" t="s">
        <v>138</v>
      </c>
      <c r="D59" s="43" t="s">
        <v>139</v>
      </c>
      <c r="E59" s="43" t="s">
        <v>33</v>
      </c>
      <c r="F59" s="44">
        <v>695</v>
      </c>
      <c r="G59" s="45">
        <v>22.900000000000002</v>
      </c>
      <c r="H59" s="45">
        <v>19.2</v>
      </c>
      <c r="I59" s="45">
        <v>106.1</v>
      </c>
      <c r="J59" s="45">
        <v>3.4</v>
      </c>
      <c r="K59" s="44">
        <v>242</v>
      </c>
      <c r="L59" s="45">
        <v>13.179856115107915</v>
      </c>
      <c r="M59" s="45">
        <v>24.863309352517984</v>
      </c>
      <c r="N59" s="45">
        <v>61.064748201438846</v>
      </c>
      <c r="O59" s="53" t="s">
        <v>52</v>
      </c>
      <c r="P59" s="53" t="s">
        <v>52</v>
      </c>
      <c r="Q59" s="53" t="s">
        <v>52</v>
      </c>
      <c r="R59" s="53" t="s">
        <v>52</v>
      </c>
      <c r="S59" s="53" t="s">
        <v>52</v>
      </c>
      <c r="T59" s="53" t="s">
        <v>52</v>
      </c>
    </row>
    <row r="60" spans="1:20" ht="19.5">
      <c r="A60" s="42">
        <v>59</v>
      </c>
      <c r="B60" s="43" t="s">
        <v>140</v>
      </c>
      <c r="C60" s="43" t="s">
        <v>140</v>
      </c>
      <c r="D60" s="43" t="s">
        <v>141</v>
      </c>
      <c r="E60" s="43" t="s">
        <v>33</v>
      </c>
      <c r="F60" s="44">
        <v>670</v>
      </c>
      <c r="G60" s="45">
        <v>30.400000000000002</v>
      </c>
      <c r="H60" s="45">
        <v>20.799999999999997</v>
      </c>
      <c r="I60" s="45">
        <v>87.3</v>
      </c>
      <c r="J60" s="45">
        <v>3.4000000000000004</v>
      </c>
      <c r="K60" s="44">
        <v>147</v>
      </c>
      <c r="L60" s="45">
        <v>18.149253731343286</v>
      </c>
      <c r="M60" s="45">
        <v>27.940298507462686</v>
      </c>
      <c r="N60" s="45">
        <v>52.119402985074629</v>
      </c>
      <c r="O60" s="53" t="s">
        <v>52</v>
      </c>
      <c r="P60" s="53" t="s">
        <v>52</v>
      </c>
      <c r="Q60" s="53" t="s">
        <v>52</v>
      </c>
      <c r="R60" s="53" t="s">
        <v>52</v>
      </c>
      <c r="S60" s="53" t="s">
        <v>52</v>
      </c>
      <c r="T60" s="53" t="s">
        <v>52</v>
      </c>
    </row>
    <row r="61" spans="1:20" ht="19.5">
      <c r="A61" s="42">
        <v>60</v>
      </c>
      <c r="B61" s="43" t="s">
        <v>142</v>
      </c>
      <c r="C61" s="43" t="s">
        <v>142</v>
      </c>
      <c r="D61" s="43" t="s">
        <v>143</v>
      </c>
      <c r="E61" s="43" t="s">
        <v>33</v>
      </c>
      <c r="F61" s="44">
        <v>679</v>
      </c>
      <c r="G61" s="45">
        <v>22.6</v>
      </c>
      <c r="H61" s="45">
        <v>21.7</v>
      </c>
      <c r="I61" s="45">
        <v>97.5</v>
      </c>
      <c r="J61" s="45">
        <v>3.3999999999999995</v>
      </c>
      <c r="K61" s="44">
        <v>245</v>
      </c>
      <c r="L61" s="45">
        <v>13.313696612665685</v>
      </c>
      <c r="M61" s="45">
        <v>28.762886597938142</v>
      </c>
      <c r="N61" s="45">
        <v>57.437407952871865</v>
      </c>
      <c r="O61" s="53" t="s">
        <v>52</v>
      </c>
      <c r="P61" s="53" t="s">
        <v>52</v>
      </c>
      <c r="Q61" s="53" t="s">
        <v>52</v>
      </c>
      <c r="R61" s="53" t="s">
        <v>52</v>
      </c>
      <c r="S61" s="53" t="s">
        <v>52</v>
      </c>
      <c r="T61" s="53" t="s">
        <v>52</v>
      </c>
    </row>
  </sheetData>
  <autoFilter ref="A1:V61"/>
  <phoneticPr fontId="19"/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メニューPOP</vt:lpstr>
      <vt:lpstr>一覧表</vt:lpstr>
      <vt:lpstr>メニューPOP!Print_Area</vt:lpstr>
    </vt:vector>
  </TitlesOfParts>
  <Company>SOFTOM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sagara</dc:creator>
  <cp:lastModifiedBy>t.miyagawa1</cp:lastModifiedBy>
  <cp:lastPrinted>2020-02-27T01:09:48Z</cp:lastPrinted>
  <dcterms:created xsi:type="dcterms:W3CDTF">2007-03-15T01:55:06Z</dcterms:created>
  <dcterms:modified xsi:type="dcterms:W3CDTF">2021-06-24T07:17:30Z</dcterms:modified>
</cp:coreProperties>
</file>